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ast\SynologyDrive\1. PRODUCTION\4. CHUM\41. AC TRAVAUX MODULAIRES\3. DCE\V1\"/>
    </mc:Choice>
  </mc:AlternateContent>
  <xr:revisionPtr revIDLastSave="0" documentId="13_ncr:1_{DC81FBAB-2116-4879-8E25-A692B13FFDAA}" xr6:coauthVersionLast="47" xr6:coauthVersionMax="47" xr10:uidLastSave="{00000000-0000-0000-0000-000000000000}"/>
  <bookViews>
    <workbookView xWindow="-110" yWindow="-110" windowWidth="34620" windowHeight="13900" activeTab="3" xr2:uid="{00000000-000D-0000-FFFF-FFFF00000000}"/>
  </bookViews>
  <sheets>
    <sheet name="PG_BPU_Lot n°2" sheetId="2" r:id="rId1"/>
    <sheet name="BPU_LOT n°2" sheetId="1" r:id="rId2"/>
    <sheet name="PG_DQE_Lot n°2" sheetId="4" r:id="rId3"/>
    <sheet name="DQE_LOT n°2_chantier type" sheetId="5" r:id="rId4"/>
  </sheets>
  <definedNames>
    <definedName name="_Hlk38621296" localSheetId="0">'PG_BPU_Lot n°2'!$A$5</definedName>
    <definedName name="_Hlk38621296" localSheetId="2">'PG_DQE_Lot n°2'!$A$5</definedName>
    <definedName name="_Toc18930089" localSheetId="0">'PG_BPU_Lot n°2'!#REF!</definedName>
    <definedName name="_Toc18930089" localSheetId="2">'PG_DQE_Lot n°2'!#REF!</definedName>
    <definedName name="_Toc41289205" localSheetId="0">'PG_BPU_Lot n°2'!#REF!</definedName>
    <definedName name="_Toc41289205" localSheetId="2">'PG_DQE_Lot n°2'!#REF!</definedName>
    <definedName name="_Toc41289206" localSheetId="0">'PG_BPU_Lot n°2'!#REF!</definedName>
    <definedName name="_Toc41289206" localSheetId="2">'PG_DQE_Lot n°2'!#REF!</definedName>
    <definedName name="_Toc41289207" localSheetId="0">'PG_BPU_Lot n°2'!#REF!</definedName>
    <definedName name="_Toc41289207" localSheetId="2">'PG_DQE_Lot n°2'!#REF!</definedName>
    <definedName name="_Toc41289208" localSheetId="0">'PG_BPU_Lot n°2'!#REF!</definedName>
    <definedName name="_Toc41289208" localSheetId="2">'PG_DQE_Lot n°2'!#REF!</definedName>
    <definedName name="_Toc41289209" localSheetId="0">'PG_BPU_Lot n°2'!#REF!</definedName>
    <definedName name="_Toc41289209" localSheetId="2">'PG_DQE_Lot n°2'!#REF!</definedName>
    <definedName name="_Toc41289210" localSheetId="0">'PG_BPU_Lot n°2'!#REF!</definedName>
    <definedName name="_Toc41289210" localSheetId="2">'PG_DQE_Lot n°2'!#REF!</definedName>
    <definedName name="_Toc41289212" localSheetId="0">'PG_BPU_Lot n°2'!#REF!</definedName>
    <definedName name="_Toc41289212" localSheetId="2">'PG_DQE_Lot n°2'!#REF!</definedName>
    <definedName name="_Toc41289213" localSheetId="0">'PG_BPU_Lot n°2'!#REF!</definedName>
    <definedName name="_Toc41289213" localSheetId="2">'PG_DQE_Lot n°2'!#REF!</definedName>
    <definedName name="_Toc41289214" localSheetId="0">'PG_BPU_Lot n°2'!#REF!</definedName>
    <definedName name="_Toc41289214" localSheetId="2">'PG_DQE_Lot n°2'!#REF!</definedName>
    <definedName name="_Toc41289215" localSheetId="0">'PG_BPU_Lot n°2'!#REF!</definedName>
    <definedName name="_Toc41289215" localSheetId="2">'PG_DQE_Lot n°2'!#REF!</definedName>
    <definedName name="_Toc41289216" localSheetId="0">'PG_BPU_Lot n°2'!#REF!</definedName>
    <definedName name="_Toc41289216" localSheetId="2">'PG_DQE_Lot n°2'!#REF!</definedName>
    <definedName name="_Toc41289217" localSheetId="0">'PG_BPU_Lot n°2'!#REF!</definedName>
    <definedName name="_Toc41289217" localSheetId="2">'PG_DQE_Lot n°2'!#REF!</definedName>
    <definedName name="_Toc41289218" localSheetId="0">'PG_BPU_Lot n°2'!#REF!</definedName>
    <definedName name="_Toc41289218" localSheetId="2">'PG_DQE_Lot n°2'!#REF!</definedName>
    <definedName name="_Toc41289219" localSheetId="0">'PG_BPU_Lot n°2'!#REF!</definedName>
    <definedName name="_Toc41289219" localSheetId="2">'PG_DQE_Lot n°2'!#REF!</definedName>
    <definedName name="_Toc41289220" localSheetId="0">'PG_BPU_Lot n°2'!#REF!</definedName>
    <definedName name="_Toc41289220" localSheetId="2">'PG_DQE_Lot n°2'!#REF!</definedName>
    <definedName name="_Toc41289221" localSheetId="0">'PG_BPU_Lot n°2'!#REF!</definedName>
    <definedName name="_Toc41289221" localSheetId="2">'PG_DQE_Lot n°2'!#REF!</definedName>
    <definedName name="_Toc41289225" localSheetId="0">'PG_BPU_Lot n°2'!#REF!</definedName>
    <definedName name="_Toc41289225" localSheetId="2">'PG_DQE_Lot n°2'!#REF!</definedName>
    <definedName name="_Toc41289226" localSheetId="0">'PG_BPU_Lot n°2'!#REF!</definedName>
    <definedName name="_Toc41289226" localSheetId="2">'PG_DQE_Lot n°2'!#REF!</definedName>
    <definedName name="_Toc41289227" localSheetId="0">'PG_BPU_Lot n°2'!#REF!</definedName>
    <definedName name="_Toc41289227" localSheetId="2">'PG_DQE_Lot n°2'!#REF!</definedName>
    <definedName name="_Toc41289228" localSheetId="0">'PG_BPU_Lot n°2'!#REF!</definedName>
    <definedName name="_Toc41289228" localSheetId="2">'PG_DQE_Lot n°2'!#REF!</definedName>
    <definedName name="_Toc41289229" localSheetId="0">'PG_BPU_Lot n°2'!#REF!</definedName>
    <definedName name="_Toc41289229" localSheetId="2">'PG_DQE_Lot n°2'!#REF!</definedName>
    <definedName name="_Toc41289230" localSheetId="0">'PG_BPU_Lot n°2'!#REF!</definedName>
    <definedName name="_Toc41289230" localSheetId="2">'PG_DQE_Lot n°2'!#REF!</definedName>
    <definedName name="_Toc41289231" localSheetId="0">'PG_BPU_Lot n°2'!#REF!</definedName>
    <definedName name="_Toc41289231" localSheetId="2">'PG_DQE_Lot n°2'!#REF!</definedName>
    <definedName name="_Toc41289232" localSheetId="0">'PG_BPU_Lot n°2'!#REF!</definedName>
    <definedName name="_Toc41289232" localSheetId="2">'PG_DQE_Lot n°2'!#REF!</definedName>
    <definedName name="_Toc41289233" localSheetId="0">'PG_BPU_Lot n°2'!#REF!</definedName>
    <definedName name="_Toc41289233" localSheetId="2">'PG_DQE_Lot n°2'!#REF!</definedName>
    <definedName name="_Toc41289234" localSheetId="0">'PG_BPU_Lot n°2'!#REF!</definedName>
    <definedName name="_Toc41289234" localSheetId="2">'PG_DQE_Lot n°2'!#REF!</definedName>
    <definedName name="_Toc41289235" localSheetId="0">'PG_BPU_Lot n°2'!#REF!</definedName>
    <definedName name="_Toc41289235" localSheetId="2">'PG_DQE_Lot n°2'!#REF!</definedName>
    <definedName name="_Toc41289236" localSheetId="0">'PG_BPU_Lot n°2'!#REF!</definedName>
    <definedName name="_Toc41289236" localSheetId="2">'PG_DQE_Lot n°2'!#REF!</definedName>
    <definedName name="_Toc41289237" localSheetId="0">'PG_BPU_Lot n°2'!#REF!</definedName>
    <definedName name="_Toc41289237" localSheetId="2">'PG_DQE_Lot n°2'!#REF!</definedName>
    <definedName name="_Toc41289238" localSheetId="0">'PG_BPU_Lot n°2'!#REF!</definedName>
    <definedName name="_Toc41289238" localSheetId="2">'PG_DQE_Lot n°2'!#REF!</definedName>
    <definedName name="_Toc41289239" localSheetId="0">'PG_BPU_Lot n°2'!#REF!</definedName>
    <definedName name="_Toc41289239" localSheetId="2">'PG_DQE_Lot n°2'!#REF!</definedName>
    <definedName name="_Toc41289240" localSheetId="0">'PG_BPU_Lot n°2'!#REF!</definedName>
    <definedName name="_Toc41289240" localSheetId="2">'PG_DQE_Lot n°2'!#REF!</definedName>
    <definedName name="_Toc41289241" localSheetId="0">'PG_BPU_Lot n°2'!#REF!</definedName>
    <definedName name="_Toc41289241" localSheetId="2">'PG_DQE_Lot n°2'!#REF!</definedName>
    <definedName name="_Toc41289242" localSheetId="0">'PG_BPU_Lot n°2'!#REF!</definedName>
    <definedName name="_Toc41289242" localSheetId="2">'PG_DQE_Lot n°2'!#REF!</definedName>
    <definedName name="_Toc41289243" localSheetId="0">'PG_BPU_Lot n°2'!#REF!</definedName>
    <definedName name="_Toc41289243" localSheetId="2">'PG_DQE_Lot n°2'!#REF!</definedName>
    <definedName name="_Toc41289244" localSheetId="0">'PG_BPU_Lot n°2'!#REF!</definedName>
    <definedName name="_Toc41289244" localSheetId="2">'PG_DQE_Lot n°2'!#REF!</definedName>
    <definedName name="_Toc41289245" localSheetId="0">'PG_BPU_Lot n°2'!#REF!</definedName>
    <definedName name="_Toc41289245" localSheetId="2">'PG_DQE_Lot n°2'!#REF!</definedName>
    <definedName name="_Toc41289246" localSheetId="0">'PG_BPU_Lot n°2'!#REF!</definedName>
    <definedName name="_Toc41289246" localSheetId="2">'PG_DQE_Lot n°2'!#REF!</definedName>
    <definedName name="_Toc41289247" localSheetId="0">'PG_BPU_Lot n°2'!#REF!</definedName>
    <definedName name="_Toc41289247" localSheetId="2">'PG_DQE_Lot n°2'!#REF!</definedName>
    <definedName name="_Toc41289248" localSheetId="0">'PG_BPU_Lot n°2'!#REF!</definedName>
    <definedName name="_Toc41289248" localSheetId="2">'PG_DQE_Lot n°2'!#REF!</definedName>
    <definedName name="_Toc41289249" localSheetId="0">'PG_BPU_Lot n°2'!#REF!</definedName>
    <definedName name="_Toc41289249" localSheetId="2">'PG_DQE_Lot n°2'!#REF!</definedName>
    <definedName name="_Toc41289250" localSheetId="0">'PG_BPU_Lot n°2'!#REF!</definedName>
    <definedName name="_Toc41289250" localSheetId="2">'PG_DQE_Lot n°2'!#REF!</definedName>
    <definedName name="_Toc41289251" localSheetId="0">'PG_BPU_Lot n°2'!#REF!</definedName>
    <definedName name="_Toc41289251" localSheetId="2">'PG_DQE_Lot n°2'!#REF!</definedName>
    <definedName name="_Toc41289252" localSheetId="0">'PG_BPU_Lot n°2'!#REF!</definedName>
    <definedName name="_Toc41289252" localSheetId="2">'PG_DQE_Lot n°2'!#REF!</definedName>
    <definedName name="_Toc41289253" localSheetId="0">'PG_BPU_Lot n°2'!#REF!</definedName>
    <definedName name="_Toc41289253" localSheetId="2">'PG_DQE_Lot n°2'!#REF!</definedName>
    <definedName name="_Toc41289254" localSheetId="0">'PG_BPU_Lot n°2'!#REF!</definedName>
    <definedName name="_Toc41289254" localSheetId="2">'PG_DQE_Lot n°2'!#REF!</definedName>
    <definedName name="_Toc41289255" localSheetId="0">'PG_BPU_Lot n°2'!#REF!</definedName>
    <definedName name="_Toc41289255" localSheetId="2">'PG_DQE_Lot n°2'!#REF!</definedName>
    <definedName name="_Toc41289256" localSheetId="0">'PG_BPU_Lot n°2'!#REF!</definedName>
    <definedName name="_Toc41289256" localSheetId="2">'PG_DQE_Lot n°2'!#REF!</definedName>
    <definedName name="_Toc41289257" localSheetId="0">'PG_BPU_Lot n°2'!#REF!</definedName>
    <definedName name="_Toc41289257" localSheetId="2">'PG_DQE_Lot n°2'!#REF!</definedName>
    <definedName name="_Toc41289258" localSheetId="0">'PG_BPU_Lot n°2'!#REF!</definedName>
    <definedName name="_Toc41289258" localSheetId="2">'PG_DQE_Lot n°2'!#REF!</definedName>
    <definedName name="_Toc41289259" localSheetId="0">'PG_BPU_Lot n°2'!#REF!</definedName>
    <definedName name="_Toc41289259" localSheetId="2">'PG_DQE_Lot n°2'!#REF!</definedName>
    <definedName name="_Toc41289260" localSheetId="0">'PG_BPU_Lot n°2'!#REF!</definedName>
    <definedName name="_Toc41289260" localSheetId="2">'PG_DQE_Lot n°2'!#REF!</definedName>
    <definedName name="_Toc41289261" localSheetId="0">'PG_BPU_Lot n°2'!#REF!</definedName>
    <definedName name="_Toc41289261" localSheetId="2">'PG_DQE_Lot n°2'!#REF!</definedName>
    <definedName name="_Toc41289262" localSheetId="0">'PG_BPU_Lot n°2'!#REF!</definedName>
    <definedName name="_Toc41289262" localSheetId="2">'PG_DQE_Lot n°2'!#REF!</definedName>
    <definedName name="_Toc41289263" localSheetId="0">'PG_BPU_Lot n°2'!#REF!</definedName>
    <definedName name="_Toc41289263" localSheetId="2">'PG_DQE_Lot n°2'!#REF!</definedName>
    <definedName name="_Toc41289264" localSheetId="0">'PG_BPU_Lot n°2'!#REF!</definedName>
    <definedName name="_Toc41289264" localSheetId="2">'PG_DQE_Lot n°2'!#REF!</definedName>
    <definedName name="_Toc41289265" localSheetId="0">'PG_BPU_Lot n°2'!#REF!</definedName>
    <definedName name="_Toc41289265" localSheetId="2">'PG_DQE_Lot n°2'!#REF!</definedName>
    <definedName name="_Toc41289266" localSheetId="0">'PG_BPU_Lot n°2'!#REF!</definedName>
    <definedName name="_Toc41289266" localSheetId="2">'PG_DQE_Lot n°2'!#REF!</definedName>
    <definedName name="_Toc41289267" localSheetId="0">'PG_BPU_Lot n°2'!#REF!</definedName>
    <definedName name="_Toc41289267" localSheetId="2">'PG_DQE_Lot n°2'!#REF!</definedName>
    <definedName name="_Toc41289268" localSheetId="0">'PG_BPU_Lot n°2'!#REF!</definedName>
    <definedName name="_Toc41289268" localSheetId="2">'PG_DQE_Lot n°2'!#REF!</definedName>
    <definedName name="_Toc41289269" localSheetId="0">'PG_BPU_Lot n°2'!#REF!</definedName>
    <definedName name="_Toc41289269" localSheetId="2">'PG_DQE_Lot n°2'!#REF!</definedName>
    <definedName name="_Toc41289270" localSheetId="0">'PG_BPU_Lot n°2'!#REF!</definedName>
    <definedName name="_Toc41289270" localSheetId="2">'PG_DQE_Lot n°2'!#REF!</definedName>
    <definedName name="_Toc41289271" localSheetId="0">'PG_BPU_Lot n°2'!#REF!</definedName>
    <definedName name="_Toc41289271" localSheetId="2">'PG_DQE_Lot n°2'!#REF!</definedName>
    <definedName name="_Toc41289272" localSheetId="0">'PG_BPU_Lot n°2'!#REF!</definedName>
    <definedName name="_Toc41289272" localSheetId="2">'PG_DQE_Lot n°2'!#REF!</definedName>
    <definedName name="_Toc41289273" localSheetId="0">'PG_BPU_Lot n°2'!#REF!</definedName>
    <definedName name="_Toc41289273" localSheetId="2">'PG_DQE_Lot n°2'!#REF!</definedName>
    <definedName name="_Toc41289274" localSheetId="0">'PG_BPU_Lot n°2'!#REF!</definedName>
    <definedName name="_Toc41289274" localSheetId="2">'PG_DQE_Lot n°2'!#REF!</definedName>
    <definedName name="_Toc41289275" localSheetId="0">'PG_BPU_Lot n°2'!#REF!</definedName>
    <definedName name="_Toc41289275" localSheetId="2">'PG_DQE_Lot n°2'!#REF!</definedName>
    <definedName name="_Toc41289276" localSheetId="0">'PG_BPU_Lot n°2'!#REF!</definedName>
    <definedName name="_Toc41289276" localSheetId="2">'PG_DQE_Lot n°2'!#REF!</definedName>
    <definedName name="_Toc41289277" localSheetId="0">'PG_BPU_Lot n°2'!#REF!</definedName>
    <definedName name="_Toc41289277" localSheetId="2">'PG_DQE_Lot n°2'!#REF!</definedName>
    <definedName name="_Toc41289278" localSheetId="0">'PG_BPU_Lot n°2'!#REF!</definedName>
    <definedName name="_Toc41289278" localSheetId="2">'PG_DQE_Lot n°2'!#REF!</definedName>
    <definedName name="_Toc41289279" localSheetId="0">'PG_BPU_Lot n°2'!#REF!</definedName>
    <definedName name="_Toc41289279" localSheetId="2">'PG_DQE_Lot n°2'!#REF!</definedName>
    <definedName name="_Toc41289280" localSheetId="0">'PG_BPU_Lot n°2'!#REF!</definedName>
    <definedName name="_Toc41289280" localSheetId="2">'PG_DQE_Lot n°2'!#REF!</definedName>
    <definedName name="_Toc41289281" localSheetId="0">'PG_BPU_Lot n°2'!#REF!</definedName>
    <definedName name="_Toc41289281" localSheetId="2">'PG_DQE_Lot n°2'!#REF!</definedName>
    <definedName name="_Toc41289282" localSheetId="0">'PG_BPU_Lot n°2'!#REF!</definedName>
    <definedName name="_Toc41289282" localSheetId="2">'PG_DQE_Lot n°2'!#REF!</definedName>
    <definedName name="_Toc41289283" localSheetId="0">'PG_BPU_Lot n°2'!#REF!</definedName>
    <definedName name="_Toc41289283" localSheetId="2">'PG_DQE_Lot n°2'!#REF!</definedName>
    <definedName name="_Toc41289284" localSheetId="0">'PG_BPU_Lot n°2'!#REF!</definedName>
    <definedName name="_Toc41289284" localSheetId="2">'PG_DQE_Lot n°2'!#REF!</definedName>
    <definedName name="_Toc41289285" localSheetId="0">'PG_BPU_Lot n°2'!#REF!</definedName>
    <definedName name="_Toc41289285" localSheetId="2">'PG_DQE_Lot n°2'!#REF!</definedName>
    <definedName name="_Toc41289286" localSheetId="0">'PG_BPU_Lot n°2'!#REF!</definedName>
    <definedName name="_Toc41289286" localSheetId="2">'PG_DQE_Lot n°2'!#REF!</definedName>
    <definedName name="_Toc41289287" localSheetId="0">'PG_BPU_Lot n°2'!#REF!</definedName>
    <definedName name="_Toc41289287" localSheetId="2">'PG_DQE_Lot n°2'!#REF!</definedName>
    <definedName name="_Toc41289288" localSheetId="0">'PG_BPU_Lot n°2'!#REF!</definedName>
    <definedName name="_Toc41289288" localSheetId="2">'PG_DQE_Lot n°2'!#REF!</definedName>
    <definedName name="_Toc41289289" localSheetId="0">'PG_BPU_Lot n°2'!#REF!</definedName>
    <definedName name="_Toc41289289" localSheetId="2">'PG_DQE_Lot n°2'!#REF!</definedName>
    <definedName name="_Toc41289290" localSheetId="0">'PG_BPU_Lot n°2'!#REF!</definedName>
    <definedName name="_Toc41289290" localSheetId="2">'PG_DQE_Lot n°2'!#REF!</definedName>
    <definedName name="_Toc41289291" localSheetId="0">'PG_BPU_Lot n°2'!#REF!</definedName>
    <definedName name="_Toc41289291" localSheetId="2">'PG_DQE_Lot n°2'!#REF!</definedName>
    <definedName name="_Toc41289292" localSheetId="0">'PG_BPU_Lot n°2'!#REF!</definedName>
    <definedName name="_Toc41289292" localSheetId="2">'PG_DQE_Lot n°2'!#REF!</definedName>
    <definedName name="_Toc41289293" localSheetId="0">'PG_BPU_Lot n°2'!#REF!</definedName>
    <definedName name="_Toc41289293" localSheetId="2">'PG_DQE_Lot n°2'!#REF!</definedName>
    <definedName name="_Toc481567501" localSheetId="0">'PG_BPU_Lot n°2'!#REF!</definedName>
    <definedName name="_Toc481567501" localSheetId="2">'PG_DQE_Lot n°2'!#REF!</definedName>
    <definedName name="_xlnm.Print_Area" localSheetId="1">'BPU_LOT n°2'!$A$1:$F$208</definedName>
    <definedName name="_xlnm.Print_Area" localSheetId="3">'DQE_LOT n°2_chantier type'!$A$1:$G$107</definedName>
    <definedName name="_xlnm.Print_Area" localSheetId="0">'PG_BPU_Lot n°2'!$A$1:$G$22</definedName>
    <definedName name="_xlnm.Print_Area" localSheetId="2">'PG_DQE_Lot n°2'!$A$1:$G$22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5" l="1"/>
  <c r="D81" i="5"/>
  <c r="D82" i="5"/>
  <c r="D83" i="5"/>
  <c r="D84" i="5"/>
  <c r="D79" i="5"/>
  <c r="D75" i="5"/>
  <c r="D76" i="5"/>
  <c r="D74" i="5"/>
  <c r="D72" i="5"/>
  <c r="D73" i="5"/>
  <c r="D71" i="5"/>
  <c r="D70" i="5"/>
  <c r="D65" i="5"/>
  <c r="D66" i="5"/>
  <c r="D67" i="5"/>
  <c r="D68" i="5"/>
  <c r="D64" i="5"/>
  <c r="D59" i="5"/>
  <c r="D60" i="5"/>
  <c r="D61" i="5"/>
  <c r="D62" i="5"/>
  <c r="D58" i="5"/>
  <c r="D57" i="5"/>
  <c r="D56" i="5"/>
  <c r="D54" i="5"/>
  <c r="D55" i="5"/>
  <c r="D53" i="5"/>
  <c r="D50" i="5"/>
  <c r="D51" i="5"/>
  <c r="D49" i="5"/>
  <c r="D48" i="5"/>
  <c r="D46" i="5"/>
  <c r="D45" i="5"/>
  <c r="D44" i="5"/>
  <c r="D43" i="5"/>
  <c r="D42" i="5"/>
  <c r="D40" i="5"/>
  <c r="D41" i="5"/>
  <c r="D39" i="5"/>
  <c r="D37" i="5"/>
  <c r="D36" i="5"/>
  <c r="D34" i="5"/>
  <c r="D33" i="5"/>
  <c r="D32" i="5"/>
  <c r="D31" i="5"/>
  <c r="D30" i="5"/>
  <c r="D29" i="5"/>
  <c r="D28" i="5"/>
  <c r="D27" i="5"/>
  <c r="D25" i="5"/>
  <c r="D24" i="5"/>
  <c r="D23" i="5"/>
  <c r="D22" i="5"/>
  <c r="D20" i="5"/>
  <c r="D19" i="5"/>
  <c r="D17" i="5"/>
  <c r="D16" i="5"/>
  <c r="D14" i="5"/>
  <c r="D13" i="5"/>
  <c r="D12" i="5"/>
  <c r="D10" i="5"/>
  <c r="D9" i="5"/>
  <c r="D8" i="5"/>
  <c r="D7" i="5"/>
  <c r="D4" i="5"/>
  <c r="C104" i="5" l="1"/>
  <c r="C103" i="5"/>
  <c r="C102" i="5"/>
  <c r="C101" i="5"/>
  <c r="C100" i="5"/>
  <c r="C99" i="5"/>
  <c r="C98" i="5"/>
  <c r="C97" i="5"/>
  <c r="C96" i="5"/>
  <c r="C95" i="5"/>
  <c r="C94" i="5"/>
  <c r="C93" i="5"/>
  <c r="C92" i="5"/>
  <c r="F76" i="5"/>
  <c r="G76" i="5" s="1"/>
  <c r="F75" i="5"/>
  <c r="G75" i="5" s="1"/>
  <c r="E74" i="5"/>
  <c r="F74" i="5" s="1"/>
  <c r="G74" i="5" s="1"/>
  <c r="F73" i="5"/>
  <c r="G73" i="5" s="1"/>
  <c r="F72" i="5"/>
  <c r="G72" i="5" s="1"/>
  <c r="F71" i="5"/>
  <c r="G71" i="5" s="1"/>
  <c r="F70" i="5"/>
  <c r="G70" i="5" s="1"/>
  <c r="F68" i="5"/>
  <c r="G68" i="5" s="1"/>
  <c r="F67" i="5"/>
  <c r="G67" i="5" s="1"/>
  <c r="F66" i="5"/>
  <c r="G66" i="5" s="1"/>
  <c r="F65" i="5"/>
  <c r="F64" i="5"/>
  <c r="G64" i="5" s="1"/>
  <c r="F62" i="5"/>
  <c r="G62" i="5" s="1"/>
  <c r="F61" i="5"/>
  <c r="G61" i="5" s="1"/>
  <c r="F60" i="5"/>
  <c r="G60" i="5" s="1"/>
  <c r="F59" i="5"/>
  <c r="G59" i="5" s="1"/>
  <c r="F58" i="5"/>
  <c r="G58" i="5" s="1"/>
  <c r="F57" i="5"/>
  <c r="G57" i="5" s="1"/>
  <c r="F56" i="5"/>
  <c r="G56" i="5" s="1"/>
  <c r="F55" i="5"/>
  <c r="G55" i="5" s="1"/>
  <c r="F54" i="5"/>
  <c r="G54" i="5" s="1"/>
  <c r="F53" i="5"/>
  <c r="F102" i="5" s="1"/>
  <c r="G102" i="5" s="1"/>
  <c r="F51" i="5"/>
  <c r="G51" i="5" s="1"/>
  <c r="F50" i="5"/>
  <c r="G50" i="5" s="1"/>
  <c r="F49" i="5"/>
  <c r="G49" i="5" s="1"/>
  <c r="F48" i="5"/>
  <c r="G48" i="5" s="1"/>
  <c r="F46" i="5"/>
  <c r="G46" i="5" s="1"/>
  <c r="F45" i="5"/>
  <c r="G45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7" i="5"/>
  <c r="G37" i="5" s="1"/>
  <c r="F36" i="5"/>
  <c r="F99" i="5" s="1"/>
  <c r="G99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E25" i="5"/>
  <c r="F25" i="5" s="1"/>
  <c r="G25" i="5" s="1"/>
  <c r="F24" i="5"/>
  <c r="G24" i="5" s="1"/>
  <c r="F23" i="5"/>
  <c r="G23" i="5" s="1"/>
  <c r="E22" i="5"/>
  <c r="F22" i="5" s="1"/>
  <c r="F20" i="5"/>
  <c r="G20" i="5" s="1"/>
  <c r="F19" i="5"/>
  <c r="F17" i="5"/>
  <c r="G17" i="5" s="1"/>
  <c r="E16" i="5"/>
  <c r="F16" i="5" s="1"/>
  <c r="F14" i="5"/>
  <c r="G14" i="5" s="1"/>
  <c r="F13" i="5"/>
  <c r="G13" i="5" s="1"/>
  <c r="F12" i="5"/>
  <c r="F10" i="5"/>
  <c r="G10" i="5" s="1"/>
  <c r="F9" i="5"/>
  <c r="G9" i="5" s="1"/>
  <c r="F8" i="5"/>
  <c r="G8" i="5" s="1"/>
  <c r="F7" i="5"/>
  <c r="G7" i="5" s="1"/>
  <c r="F4" i="5"/>
  <c r="G4" i="5" s="1"/>
  <c r="F96" i="5" l="1"/>
  <c r="G96" i="5" s="1"/>
  <c r="F94" i="5"/>
  <c r="G94" i="5" s="1"/>
  <c r="F103" i="5"/>
  <c r="G103" i="5" s="1"/>
  <c r="G53" i="5"/>
  <c r="F98" i="5"/>
  <c r="G98" i="5" s="1"/>
  <c r="F97" i="5"/>
  <c r="G97" i="5" s="1"/>
  <c r="G22" i="5"/>
  <c r="G16" i="5"/>
  <c r="F95" i="5"/>
  <c r="G95" i="5" s="1"/>
  <c r="F101" i="5"/>
  <c r="G101" i="5" s="1"/>
  <c r="F104" i="5"/>
  <c r="G104" i="5" s="1"/>
  <c r="G12" i="5"/>
  <c r="G27" i="5"/>
  <c r="G36" i="5"/>
  <c r="F92" i="5"/>
  <c r="F100" i="5"/>
  <c r="G100" i="5" s="1"/>
  <c r="G19" i="5"/>
  <c r="G65" i="5"/>
  <c r="F93" i="5"/>
  <c r="G93" i="5" s="1"/>
  <c r="G92" i="5" l="1"/>
  <c r="F105" i="5"/>
  <c r="G105" i="5" s="1"/>
  <c r="F174" i="1"/>
  <c r="F175" i="1"/>
  <c r="F173" i="1"/>
  <c r="F17" i="1"/>
  <c r="F185" i="1" l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84" i="1"/>
  <c r="F178" i="1"/>
  <c r="F179" i="1"/>
  <c r="F180" i="1"/>
  <c r="F181" i="1"/>
  <c r="F182" i="1"/>
  <c r="F177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50" i="1"/>
  <c r="F139" i="1"/>
  <c r="F140" i="1"/>
  <c r="F141" i="1"/>
  <c r="F142" i="1"/>
  <c r="F143" i="1"/>
  <c r="F144" i="1"/>
  <c r="F145" i="1"/>
  <c r="F146" i="1"/>
  <c r="F147" i="1"/>
  <c r="F148" i="1"/>
  <c r="F138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13" i="1"/>
  <c r="F110" i="1"/>
  <c r="F111" i="1"/>
  <c r="F109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7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49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32" i="1"/>
  <c r="F27" i="1"/>
  <c r="F28" i="1"/>
  <c r="F29" i="1"/>
  <c r="F30" i="1"/>
  <c r="F26" i="1"/>
  <c r="F15" i="1"/>
  <c r="F16" i="1"/>
  <c r="F18" i="1"/>
  <c r="F19" i="1"/>
  <c r="F20" i="1"/>
  <c r="F21" i="1"/>
  <c r="F22" i="1"/>
  <c r="F23" i="1"/>
  <c r="F24" i="1"/>
  <c r="F14" i="1"/>
  <c r="F12" i="1"/>
  <c r="F8" i="1"/>
  <c r="F9" i="1"/>
  <c r="F10" i="1"/>
  <c r="F11" i="1"/>
  <c r="F7" i="1"/>
  <c r="F4" i="1"/>
</calcChain>
</file>

<file path=xl/sharedStrings.xml><?xml version="1.0" encoding="utf-8"?>
<sst xmlns="http://schemas.openxmlformats.org/spreadsheetml/2006/main" count="833" uniqueCount="433">
  <si>
    <t>U</t>
  </si>
  <si>
    <t>m²</t>
  </si>
  <si>
    <t>ml</t>
  </si>
  <si>
    <t xml:space="preserve"> </t>
  </si>
  <si>
    <t>Unité</t>
  </si>
  <si>
    <t>FT</t>
  </si>
  <si>
    <t>BORDEREAU DES PRIX UNITAIRES</t>
  </si>
  <si>
    <t>(B.P.U.)</t>
  </si>
  <si>
    <t>%</t>
  </si>
  <si>
    <t>% de majoration</t>
  </si>
  <si>
    <t xml:space="preserve">1- ETUDES </t>
  </si>
  <si>
    <t>ETUDE PROJET ET D'EXECUTION</t>
  </si>
  <si>
    <t>1.1</t>
  </si>
  <si>
    <t xml:space="preserve">2- INSTALLATIONS DE CHANTIER </t>
  </si>
  <si>
    <t>2.1</t>
  </si>
  <si>
    <t xml:space="preserve">U </t>
  </si>
  <si>
    <t>2.2</t>
  </si>
  <si>
    <t>2.3</t>
  </si>
  <si>
    <t>2.4</t>
  </si>
  <si>
    <t>AMENE ET REPLI ENGINS DE CHANTIER</t>
  </si>
  <si>
    <t>U / jour</t>
  </si>
  <si>
    <t>3.1</t>
  </si>
  <si>
    <t>3.2</t>
  </si>
  <si>
    <t>3.3</t>
  </si>
  <si>
    <t>Majoration pour intervention de nuit (entre 18 heures et 6 heures le lendemain) réalisée un jour ouvré (du lundi au vendredi)</t>
  </si>
  <si>
    <t xml:space="preserve">Majoration pour intervention de nuit (entre 18 heures et 6 heures le lendemain) réalisée un samedi </t>
  </si>
  <si>
    <t>Majoration pour intervention de nuit (entre 18 heures et 6 heures le lendemain) réalisée un dimanche ou un jour férié</t>
  </si>
  <si>
    <t xml:space="preserve">Majoration pour intervention de jour (entre 6 heures et 18 heures) réalisée un samedi </t>
  </si>
  <si>
    <t>Majoration pour intervention de jour (entre 6 heures et 18 heures) réalisée un dimanche ou un jour férié</t>
  </si>
  <si>
    <t>U / Semaine</t>
  </si>
  <si>
    <t>u</t>
  </si>
  <si>
    <t>2.5</t>
  </si>
  <si>
    <t>4.1</t>
  </si>
  <si>
    <t>4.2</t>
  </si>
  <si>
    <t>4.3</t>
  </si>
  <si>
    <t>4.4</t>
  </si>
  <si>
    <t>4.5</t>
  </si>
  <si>
    <t>NETTOYAGE DU CHANTIER HEBDOMADAIRE</t>
  </si>
  <si>
    <t>TRAITEMENT DES DECHETS DE CHANTIER HEBDOMADAIRE</t>
  </si>
  <si>
    <t>N° ARTICLE</t>
  </si>
  <si>
    <t>ETUDE PROJET ET D'EXECUTION – MODULAIRES - DESCENTE DE CHARGE, NOTES DE CALCULS, PLANS D’EXECUTION (selon dispositions du CCTP)</t>
  </si>
  <si>
    <t xml:space="preserve">LOCATION ENGIN CHARIOT TELESCOPIQUE </t>
  </si>
  <si>
    <t>jour</t>
  </si>
  <si>
    <t>LOCATION ENGIN NACELLE ELEVATRICE</t>
  </si>
  <si>
    <t>2.6</t>
  </si>
  <si>
    <t>3 - Modulaires</t>
  </si>
  <si>
    <t xml:space="preserve">MODULAIRE DE 9 M² HAUTEUR SOUS PLAFONDS 2M50  </t>
  </si>
  <si>
    <t>MODULAIRE 15 M² HAUTEUR SOUS PLAFONDS 2M50</t>
  </si>
  <si>
    <t>MODULAIRE 20 M² HAUTEUR SOUS PLAFONDS 2M50</t>
  </si>
  <si>
    <t xml:space="preserve">PLUS-VALUE HAUTEUR SOUS-PLAFOND 3M </t>
  </si>
  <si>
    <t>FOURNITURE KIOSQUE DE 15 M² (TOITURE 4 PANS)</t>
  </si>
  <si>
    <t>JUMELAGE DE MODULAIRE</t>
  </si>
  <si>
    <t>SUPERPOSITION DE MODULAIRES</t>
  </si>
  <si>
    <t>3.4</t>
  </si>
  <si>
    <t>3.5</t>
  </si>
  <si>
    <t>3.6</t>
  </si>
  <si>
    <t>3.7</t>
  </si>
  <si>
    <t>4 - REVETEMENTS DE SOL</t>
  </si>
  <si>
    <t xml:space="preserve">REVETEMENT DE SOL SOUPLE PVC U4P3 </t>
  </si>
  <si>
    <t>REVETEMENT DE SOL SOUPLE PVC ANTIDERAPANT U4P3</t>
  </si>
  <si>
    <t>REVETEMENT EN TOLE ALUMINIUM STRIEE</t>
  </si>
  <si>
    <t>REMONTEE EN PLINTHES POUR SOL SOUPLE PVC</t>
  </si>
  <si>
    <t>TRAPPE DE VISITE 60 X 60 CM</t>
  </si>
  <si>
    <t>5 - OUVRAGES METALLIQUES</t>
  </si>
  <si>
    <t>5.1</t>
  </si>
  <si>
    <t>5.2</t>
  </si>
  <si>
    <t>SUR TOITURE EN TOLE ONDULEE POUR MODULAIRE 9M²</t>
  </si>
  <si>
    <t>SUR TOITURE EN TOLE ONDULEE POUR MODULAIRE 15M²</t>
  </si>
  <si>
    <t>SUR TOITURE EN TOLE ONDULEE POUR MODULAIRE 20M²</t>
  </si>
  <si>
    <t>SUR TOITURE EN TOLE ONDULEE POUR MODULAIRE 25M²</t>
  </si>
  <si>
    <t xml:space="preserve">BARDAGES METALLIQUES 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</si>
  <si>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</si>
  <si>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</si>
  <si>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</si>
  <si>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</si>
  <si>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</si>
  <si>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</si>
  <si>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</si>
  <si>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</si>
  <si>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</si>
  <si>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</si>
  <si>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</si>
  <si>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</si>
  <si>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ESCALIER METALLIQUES D’ACCES LARGEUR 1,40 M</t>
  </si>
  <si>
    <t>ESCALIER METALLIQUES D’ACCES LARGEUR 0,90 M</t>
  </si>
  <si>
    <t>COURSIVES METALLIQUE POUR CIRCULATION AUX ETAGES</t>
  </si>
  <si>
    <t>AUVENT EN TOLE ONDULEE DE LARGEUR 1,80</t>
  </si>
  <si>
    <t>SECURISATION PAR BARREAUDAGE METALLIQUE (DIM L2000MM H1000 MM)</t>
  </si>
  <si>
    <t>SECURISATION PAR BARREAUDAGE METALLIQUE (DIM L1600MM H1000 MM)</t>
  </si>
  <si>
    <t>SECURISATION PAR BARREAUDAGE METALLIQUE (DIM L1400MM H1000 MM)</t>
  </si>
  <si>
    <t>SECURISATION PAR BARREAUDAGE METALLIQUE (DIM L1000MM H1000 MM)</t>
  </si>
  <si>
    <t>SECURISATION PAR BARREAUDAGE METALLIQUE (DIM L600MM H1000 MM)</t>
  </si>
  <si>
    <t>GARDE-CORPS ALUMINIUM</t>
  </si>
  <si>
    <t>CROCHET DE SECURITE EN TOITURE</t>
  </si>
  <si>
    <t>5.15</t>
  </si>
  <si>
    <t>5.16</t>
  </si>
  <si>
    <t xml:space="preserve">6 - CLOISONS – DOUBLAGES – PLAFONDS – MENUISERIES INTERIEURES </t>
  </si>
  <si>
    <t xml:space="preserve">CLOISON PLACOSTIL DE TYPE 72/48 MM OU EQUIVALENT </t>
  </si>
  <si>
    <t>6.1</t>
  </si>
  <si>
    <t>6.2</t>
  </si>
  <si>
    <t>6.3</t>
  </si>
  <si>
    <t>6.4</t>
  </si>
  <si>
    <t>6.5</t>
  </si>
  <si>
    <t>6.6</t>
  </si>
  <si>
    <t>6.7</t>
  </si>
  <si>
    <t>6.8</t>
  </si>
  <si>
    <t xml:space="preserve">CLOISON PLACOSTIL DE TYPE 98/48 MM OU EQUIVALENT </t>
  </si>
  <si>
    <t xml:space="preserve">CLOISON PLACOSTIL DE TYPE 120/70 MM OU EQUIVALENT </t>
  </si>
  <si>
    <t>CONTRE CLOISON PLACOSTIL DE TYPE EI60 OU EQUIVALENT</t>
  </si>
  <si>
    <t>CONTRE CLOISON PLACOSTIL DE TYPE EI120 OU EQUIVALENT</t>
  </si>
  <si>
    <t>RENFORCEMENT POUR CLOISON ET DOUBLAGE EN PLAQUE DE PLATRE</t>
  </si>
  <si>
    <t>HABILLAGE VERTICAL PVC SOUPLE</t>
  </si>
  <si>
    <t>HABILLAGE VERTICAL POUR PIECE HUMIDE</t>
  </si>
  <si>
    <t xml:space="preserve">HABILLAGE VERTICAL ALUMINIUM POUR PROTECTION MECANIQUE </t>
  </si>
  <si>
    <t>FAÏENCE SUR PLAQUE DE PLATRE</t>
  </si>
  <si>
    <t>BLOC-PORTE BOIS AME ALVEOLAIRE, 1 VANTAIL. L830MM</t>
  </si>
  <si>
    <t>BLOC-PORTE BOIS AME PLEINE, 1 VANTAIL. L830MM CFEI30</t>
  </si>
  <si>
    <t>BLOC-PORTE BOIS AME PLEINE, 1 VANTAIL. L930MM</t>
  </si>
  <si>
    <t>BLOC-PORTE BOIS AME PLEINE, 1 VANTAIL. L930MM CF EI30</t>
  </si>
  <si>
    <t>BLOC-PORTE SANITAIRE ISOLEE, 1 VANTAIL. L830MM</t>
  </si>
  <si>
    <t>BLOC-PORTE DAS POUR CIRCULATION 2UP EI 30, 2 VANTAUX AVEC OCULUS</t>
  </si>
  <si>
    <t>ISOLANT EN LAINE MINERALE EP. 100 MM MINIMUM</t>
  </si>
  <si>
    <t>BAC DE FAUX PLAFOND EN TOLE LISSE ACIER GALVANISE PRELAQUEE EP. 63/100E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</si>
  <si>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</si>
  <si>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</si>
  <si>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</si>
  <si>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</si>
  <si>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</si>
  <si>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</si>
  <si>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</si>
  <si>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</si>
  <si>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</si>
  <si>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</si>
  <si>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FAUX-PLAFOND DALLE MINERALE 600/600</t>
  </si>
  <si>
    <t>FAUX-PLAFOND EN LAME PVC</t>
  </si>
  <si>
    <t>FAUX-PLAFOND PLACOSTIL OU SIMILAIRE</t>
  </si>
  <si>
    <t>FAUX-PLAFOND PLACOSTIL OU SIMILAIRE EI 60</t>
  </si>
  <si>
    <t>6.19</t>
  </si>
  <si>
    <t>6.20</t>
  </si>
  <si>
    <t>6.21</t>
  </si>
  <si>
    <t>6.22</t>
  </si>
  <si>
    <t>6.23</t>
  </si>
  <si>
    <t>6.24</t>
  </si>
  <si>
    <t>FAUX-PLAFOND PLACO ACOUSTIQUE</t>
  </si>
  <si>
    <t>CABINES STRATIFIEES 10 MM POUR SANITAIRES, DOUCHES, VESTIAIRES</t>
  </si>
  <si>
    <t xml:space="preserve">7 - MENUISERIES EXTERIEURES ET ACCESSOIRES </t>
  </si>
  <si>
    <t>MENUISERIES AVEC VANTAUX COULISSANTS, SIMPLE VITRAGE, EP.8MM, CADRE ALUMINIUM, L1600MM X H1000MM</t>
  </si>
  <si>
    <t>7.1</t>
  </si>
  <si>
    <t>MENUISERIES JALOUSIES TYPE SECURITY CLASSEMENT AEV - L1000 MM X H1000MM</t>
  </si>
  <si>
    <t>7.2</t>
  </si>
  <si>
    <t>MENUISERIES JALOUSIES TYPE SECURITY CLASSEMENT AEV - L1400 MM X H1000MM</t>
  </si>
  <si>
    <t>MENUISERIES JALOUSIES TYPE SECURITY CLASSEMENT AEV - L1600 MM X H1000MM</t>
  </si>
  <si>
    <t>MENUISERIES JALOUSIES TYPE SECURITY CLASSEMENT AEV - L600 MM X H650MM</t>
  </si>
  <si>
    <t>MENUISERIES JALOUSIES A LAME METALLIQUES TYPE DURO CLASSEMENT AEV - L500 MM X H300MM</t>
  </si>
  <si>
    <t>MENUISERIES CHASSIS FIXES ACIER - COUPE-FEU EI30 CLASSEMENT AEV - L2000MM X H1000MM</t>
  </si>
  <si>
    <t>CHASSIS OUVRANT A LA FRANÇAISE AVEC OUVERTURE PAR CARRE POMPIER - L1400 MM X H1000MM</t>
  </si>
  <si>
    <t xml:space="preserve">OCULUS EN DIAMETRE 400 MM </t>
  </si>
  <si>
    <t xml:space="preserve">OCULUS EN DIAMETRE 600 MM </t>
  </si>
  <si>
    <t>HYGIAPHONE 1200X1000HT (PMR)</t>
  </si>
  <si>
    <t>PORTE EXTERIEURE PLEINE EN TOLE ALU LAQUEE, SIMPLE VANTAIL. L1000MM X H2100MM CLASSEMENT AEV</t>
  </si>
  <si>
    <t>PORTE EXTERIEURE PLEINE EN TOLE ALU LAQUEE, SIMPLE VANTAIL. L1000MM X H2100MM CLASSEMENT AEV - COUPE-FEU EI30 + FERME PORTE*</t>
  </si>
  <si>
    <t>PORTE EXTERIEURE PLEINE EN TOLE ALU LAQUEE, SIMPLE VANTAIL. L1000MM X H2100MM CLASSEMENT AEV – VITREE</t>
  </si>
  <si>
    <t>PORTE EXTERIEURE PLEINE EN TOLE ALU LAQUEE, DOUBLES VANTAUX. L1500MM X H2100MM CLASSEMENT AEV</t>
  </si>
  <si>
    <t>PORTE EXTERIEURE PLEINE EN TOLE ALU LAQUEE, DOUBLES VANTAUX. L1500MM X H2100MM CLASSEMENT AEV - COUPE-FEU EI30 + FERME PORTE</t>
  </si>
  <si>
    <t>PORTE EXTERIEURE PLEINE EN TOLE ALU LAQUEE, DOUBLES VANTAUX. L1500MM X H2100MM CLASSEMENT AEV - COUPE-FEU EI30 + VITREE</t>
  </si>
  <si>
    <t xml:space="preserve">REMPLACEMENT VITRAGE EP. 6 MM MINIMUM </t>
  </si>
  <si>
    <t>STORE TOILE DIM L1600MM X H1000MM</t>
  </si>
  <si>
    <t>STORE TOILE DIM L1400MM X H1000MM</t>
  </si>
  <si>
    <t>STORE TOILE DIM L1000MM X H1000MM</t>
  </si>
  <si>
    <t>VOLET ROULANT A COMMANDE MANUELLE DIM L1600MM X H1000MM</t>
  </si>
  <si>
    <t>VOLET ROULANT A COMMANDE MANUELLE DIM L1400MM X H1000MM</t>
  </si>
  <si>
    <t>VOLET ROULANT A COMMANDE MANUELLE DIM L1000MM X H1000MM</t>
  </si>
  <si>
    <t xml:space="preserve">AUTOMATISATION ET MECANISATION DU VOLET </t>
  </si>
  <si>
    <t>POIGNEE DE PORTE</t>
  </si>
  <si>
    <t>SERRURE DE PORTE</t>
  </si>
  <si>
    <t>SERRURE 3 POINTS (PLUS-VALUE)</t>
  </si>
  <si>
    <t>ORGANIGRAMME (HIERARCHISATION DES SERRURES) PAR BATIMENT</t>
  </si>
  <si>
    <t>EQUIPEMENTS ANTI-PANIQUE SUR PORTE</t>
  </si>
  <si>
    <t>BUTEE DE PORTE</t>
  </si>
  <si>
    <t>BARRE DE SEUIL</t>
  </si>
  <si>
    <t>BRISES SOLEIL A LAME TYPE AILE D'AVION, ALUMINIUM, LARGEUR 1M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</si>
  <si>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</si>
  <si>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</si>
  <si>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</si>
  <si>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</si>
  <si>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</si>
  <si>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</si>
  <si>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</si>
  <si>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</si>
  <si>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</si>
  <si>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</si>
  <si>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</si>
  <si>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</si>
  <si>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</si>
  <si>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</si>
  <si>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</si>
  <si>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</si>
  <si>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</si>
  <si>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</si>
  <si>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</si>
  <si>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</si>
  <si>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</si>
  <si>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</si>
  <si>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</si>
  <si>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</si>
  <si>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</si>
  <si>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</si>
  <si>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</si>
  <si>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</si>
  <si>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</si>
  <si>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</si>
  <si>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</si>
  <si>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8 - PEINTURE</t>
  </si>
  <si>
    <t>8.1</t>
  </si>
  <si>
    <t>PEINTURE ACRYLIQUE DE FINITION AU CHOIX DE LA MAITRISE D'OUVRAGE</t>
  </si>
  <si>
    <t>8.2</t>
  </si>
  <si>
    <t>TRAITEMENT ANTIROUILLE ET PEINTURE STRUCTURE METALLIQUE</t>
  </si>
  <si>
    <t>NETTOYAGE DES FAÇADES PAR LAVAGE A HAUTE PRESSION</t>
  </si>
  <si>
    <t>8.3</t>
  </si>
  <si>
    <t xml:space="preserve">9 - COURANT FORT – COURANT FAIBLE </t>
  </si>
  <si>
    <t xml:space="preserve">PRISE DE COURANT PRISE 2P+T (PRISE FRANÇAISE) 10/16 A </t>
  </si>
  <si>
    <t xml:space="preserve">PRISE DE COURANT 2P+T (PRISE FRANÇAISE) 10/16 A ONDULEE </t>
  </si>
  <si>
    <t>PRISE DE COURTANT 1P + N RCD POUR INTERIEUR POUR EXTERIEUR 230V 40A ONDULEE</t>
  </si>
  <si>
    <t>PRISE RJ45</t>
  </si>
  <si>
    <t>ECLAIRAGE LED CARRE 600X600</t>
  </si>
  <si>
    <t>ECLAIRAGE HUBLOT ETANCHE SUR INTERRUPTEUR</t>
  </si>
  <si>
    <t>ECLAIRAGE HUBLOT ETANCHE AVEC DETECTEUR</t>
  </si>
  <si>
    <t>ECLAIRAGE LED TUBE ETANCHE 36W</t>
  </si>
  <si>
    <t>ECLAIRAGE EXTERIEURE 1000W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</si>
  <si>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</si>
  <si>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</si>
  <si>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</si>
  <si>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</si>
  <si>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</si>
  <si>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</si>
  <si>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</si>
  <si>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</si>
  <si>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</si>
  <si>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INTERRUPTEUR SIMPLE</t>
  </si>
  <si>
    <t xml:space="preserve">INTERRUPTEUR VA ET VIENT </t>
  </si>
  <si>
    <t>DETECTEUR DE MOUVEMENT</t>
  </si>
  <si>
    <t>BLOC AUTONOME DE SORTIE</t>
  </si>
  <si>
    <t>BAIE DE BRASSAGE 16 POSTES</t>
  </si>
  <si>
    <t>BAIE DE BRASSAGE 32 POSTES</t>
  </si>
  <si>
    <t>ONDULEUR 6 KVA</t>
  </si>
  <si>
    <t>ONDULEUR 9 KVA</t>
  </si>
  <si>
    <t>CONSUEL</t>
  </si>
  <si>
    <t>GOULOTTE (AVEC COMPARTIMENTS)</t>
  </si>
  <si>
    <t>TABLEAU ELECTRIQUE</t>
  </si>
  <si>
    <t xml:space="preserve">MISE A LA TERRE </t>
  </si>
  <si>
    <t>DISJONCTEUR DIFFERENTIEL SUPPLEMENTAIRE 20A</t>
  </si>
  <si>
    <t>DISJONCTEUR DIFFERENTIEL SUPPLEMENTAIRE 63A</t>
  </si>
  <si>
    <t xml:space="preserve">FRAIS DE RACCORDEMENT AU BATIMENT </t>
  </si>
  <si>
    <t>10 - CLIMATISATION - VMC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</si>
  <si>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</si>
  <si>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</si>
  <si>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</si>
  <si>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</si>
  <si>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</si>
  <si>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</si>
  <si>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</si>
  <si>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</si>
  <si>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</si>
  <si>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</si>
  <si>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</si>
  <si>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</si>
  <si>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</si>
  <si>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</si>
  <si>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</si>
  <si>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Ft</t>
  </si>
  <si>
    <t>10.1</t>
  </si>
  <si>
    <t>SYSTEME SPLIT 9000 BTU/H CLASSE A+++</t>
  </si>
  <si>
    <t>SYSTEME SPLIT 12 000 BTU/H A+++</t>
  </si>
  <si>
    <t>SYSTEME SPLIT 18 000 BTU/H A++</t>
  </si>
  <si>
    <t>SYSTEME SPLIT 24 000 BTU/H A++</t>
  </si>
  <si>
    <t>PLUS-VALUE INSTALLATION EN TOITURE</t>
  </si>
  <si>
    <t>DEPOSE CLIMATISEUR</t>
  </si>
  <si>
    <t>REPOSE CLIMATISEUR</t>
  </si>
  <si>
    <t>ENTRETIEN/REVISION CLIMATISEUR</t>
  </si>
  <si>
    <t>EXTRACTEUR VMC SIMPLE FLUX</t>
  </si>
  <si>
    <t>GAINE VMC</t>
  </si>
  <si>
    <t>BOUCHE D'EXTRACTION VMC</t>
  </si>
  <si>
    <t xml:space="preserve">11 - SANITAIRES ET ACCESSOIRES </t>
  </si>
  <si>
    <t>LAVE – MAIN</t>
  </si>
  <si>
    <t>11.1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</si>
  <si>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</si>
  <si>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</si>
  <si>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</si>
  <si>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</si>
  <si>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</si>
  <si>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</si>
  <si>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</si>
  <si>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</si>
  <si>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</si>
  <si>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</si>
  <si>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LAVABO A COLONNE</t>
  </si>
  <si>
    <t>AUGE AVEC 2 ROBINETS TYPE "PRESTO"</t>
  </si>
  <si>
    <t>ÉVIER ET MEUBLE SOUS EVIER MELAMINE HYDROFUGE</t>
  </si>
  <si>
    <t>WC STANDARD CHASSE BASSE</t>
  </si>
  <si>
    <t>MIROIR de dimension 48x36cm</t>
  </si>
  <si>
    <t>WC POUR PMR</t>
  </si>
  <si>
    <t>URINOIR</t>
  </si>
  <si>
    <t>BAC DE DOUCHE A L'ITALIENNE</t>
  </si>
  <si>
    <t>PAROI FIXE DE DOUCHE</t>
  </si>
  <si>
    <t>PORTE DE DOUCHE</t>
  </si>
  <si>
    <t>ROBINET DE PUISAGE</t>
  </si>
  <si>
    <t>VIDOIR</t>
  </si>
  <si>
    <t>LAVABO PMR</t>
  </si>
  <si>
    <t>BARRE D'APPUIS PMR</t>
  </si>
  <si>
    <t>SIEGE DOUCHE ESCAMOTABLE PMR</t>
  </si>
  <si>
    <t>SIPHON DE SOL</t>
  </si>
  <si>
    <t xml:space="preserve">PLAN DE TRAVAIL </t>
  </si>
  <si>
    <t>DISTRIBUTEUR DE SAVON</t>
  </si>
  <si>
    <t>DISTRIBUTEUR DE PAPIER WC</t>
  </si>
  <si>
    <t xml:space="preserve">PATERE EN ALUMINIUM 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</si>
  <si>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</si>
  <si>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</si>
  <si>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</si>
  <si>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</si>
  <si>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</si>
  <si>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</si>
  <si>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</si>
  <si>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</si>
  <si>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</si>
  <si>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</si>
  <si>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</si>
  <si>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</si>
  <si>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</si>
  <si>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</si>
  <si>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</si>
  <si>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</si>
  <si>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</si>
  <si>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</si>
  <si>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</si>
  <si>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</si>
  <si>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</si>
  <si>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TRANSPORT ET MANUTENTION MOINS DE 5 ML DE LONG</t>
  </si>
  <si>
    <t>TRANSPORT &amp; MANUTENTION PLUS DE 5 ML DE LONG</t>
  </si>
  <si>
    <t>TRANSPORT AVEC CONVOI EXCEPTIONNEL PLUS DE 2,50 ML DE LARGE</t>
  </si>
  <si>
    <t>GRUTAGE</t>
  </si>
  <si>
    <t>POSE STRUCTURE MODULAIRE</t>
  </si>
  <si>
    <t>DEPLACEMENT OPERATEUR</t>
  </si>
  <si>
    <t>ENTRETIEN MODULAIRE (ENTRETIEN TOITURE, FAÇADES, MENUISERIES…)</t>
  </si>
  <si>
    <t>DIAGNOSTIC ET ETUDE SUR MODULAIRE EXISTANT</t>
  </si>
  <si>
    <t>VALORISATION DES DECHETS MODULAIRE</t>
  </si>
  <si>
    <t>VALORISATION DES DECHETS CHARPENTE</t>
  </si>
  <si>
    <t>VALORISATION DES DECHETS ISOLANT</t>
  </si>
  <si>
    <t>FOURNITURE DOE</t>
  </si>
  <si>
    <t>12.1</t>
  </si>
  <si>
    <t>12.2</t>
  </si>
  <si>
    <t>12.3</t>
  </si>
  <si>
    <t>12.4</t>
  </si>
  <si>
    <t>12.5</t>
  </si>
  <si>
    <t>12.6</t>
  </si>
  <si>
    <t>h</t>
  </si>
  <si>
    <t>T</t>
  </si>
  <si>
    <t>m3</t>
  </si>
  <si>
    <t>Majoration pour intervention en sous-section 4 ( à proximité ou sur matériaux amiantés)</t>
  </si>
  <si>
    <t>13.1</t>
  </si>
  <si>
    <t>13.2</t>
  </si>
  <si>
    <t>13.3</t>
  </si>
  <si>
    <t>13.4</t>
  </si>
  <si>
    <t>13.5</t>
  </si>
  <si>
    <t>13.6</t>
  </si>
  <si>
    <r>
      <t xml:space="preserve">MAJORATION POUR INTERVENTION SUR DISPOSITIONS SPECIFIQUES
</t>
    </r>
    <r>
      <rPr>
        <b/>
        <sz val="14"/>
        <color theme="0"/>
        <rFont val="Arial Narrow"/>
        <family val="2"/>
      </rPr>
      <t>% appliqué aux prix du BPU</t>
    </r>
  </si>
  <si>
    <t>LOT n° 2 : Constructions modulaires et aménagements</t>
  </si>
  <si>
    <t xml:space="preserve">CONSTRUCTIONS MODULAIRES - AMENAGEMENTS </t>
  </si>
  <si>
    <t>DECONSTRUCTION MODULAIRE EXISTANT POUR VALORISATION ULTERIEURE</t>
  </si>
  <si>
    <t>3.8</t>
  </si>
  <si>
    <t>PLUS-VALUE PLANCHER POUR CHARGE D'EXPLOITATION DE 350 daN/m²</t>
  </si>
  <si>
    <t>3.9</t>
  </si>
  <si>
    <t>PLUS-VALUE PLANCHER POUR CHARGE D'EXPLOITATION DE 500 daN/m²</t>
  </si>
  <si>
    <t>3.10</t>
  </si>
  <si>
    <t>PLUS-VALUE PLANCHER POUR CHARGE D'EXPLOITATION DE 1 000 daN/m²</t>
  </si>
  <si>
    <t>LAVE - MAIN A COMMANDE FEMORALE</t>
  </si>
  <si>
    <t>BARRE DE RELEVEMENT COUDEE A 135 °</t>
  </si>
  <si>
    <t>11.23</t>
  </si>
  <si>
    <t>6.25</t>
  </si>
  <si>
    <t>MAIN COURANTE</t>
  </si>
  <si>
    <t xml:space="preserve">13 -TRANSPORT – GRUTAGE – POSE MODULAIRE – REPARATION – REEMPLOI </t>
  </si>
  <si>
    <t>12 - SIGNALETIQUE ET SECURITE INCENDIE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</si>
  <si>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</si>
  <si>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</si>
  <si>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</si>
  <si>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</si>
  <si>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</si>
  <si>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</si>
  <si>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</si>
  <si>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</si>
  <si>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</si>
  <si>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SIGNALETIQUE</t>
  </si>
  <si>
    <t>PLAN D’EVACUATION</t>
  </si>
  <si>
    <t>EXTINCTEUR</t>
  </si>
  <si>
    <t>DETECTION AUTOMATIQUE D’INCENDIE</t>
  </si>
  <si>
    <t>DECLENCHEUR MANUEL ROUGE INCENDIE FILAIRE</t>
  </si>
  <si>
    <t>ALARME SONORE GENERALE</t>
  </si>
  <si>
    <r>
      <t>Objet</t>
    </r>
    <r>
      <rPr>
        <b/>
        <sz val="16"/>
        <color theme="1"/>
        <rFont val="Arial Narrow"/>
        <family val="2"/>
      </rPr>
      <t xml:space="preserve"> : ACCORD-CADRE A BONS DE COMMANDE ET A MARCHES SUBSEQUENTS - CONSTRUCTIONS MODULAIRES </t>
    </r>
  </si>
  <si>
    <t>Direction des Services Techniques et du Schéma Directeur Immobilier</t>
  </si>
  <si>
    <t>BPU_LOT n° 2 : Constructions modulaires et aménagements</t>
  </si>
  <si>
    <t>Taux TVA appliqué</t>
  </si>
  <si>
    <t>Pour les entreprises qui appliqueraient un taux de TVA autre que 8,5%, merci de modifier la formule paramétrée dans la colonne "Taux TVA appliqué"</t>
  </si>
  <si>
    <t>CENTRE HOSPITALIER UNIVERSITAIRE DE LA MARTINIQUE</t>
  </si>
  <si>
    <t>LOCATION D’UN MODULAIRE DE BUREAU DE CHANTIER 15 M²  (1 mois)</t>
  </si>
  <si>
    <t>LOCATION D’UN MODULAIRES- SANITAIRE DE 15 M² (1 mois)</t>
  </si>
  <si>
    <t>LOCATION DE WC AUTONOMES CHIMIQUES (jour)</t>
  </si>
  <si>
    <t>mois</t>
  </si>
  <si>
    <t>MODULAIRE 25 M² HAUTEUR SOUS PLAFONDS 2M50</t>
  </si>
  <si>
    <t>3.11</t>
  </si>
  <si>
    <t>11.24</t>
  </si>
  <si>
    <t>DISTRIBUTEUR DE PAPIER ESSUIE MAINS A DEVIDAGE CENTRAL</t>
  </si>
  <si>
    <t>11.25</t>
  </si>
  <si>
    <t>11.26</t>
  </si>
  <si>
    <t>DESCENTE EAU PLUVIALE DIAM 100</t>
  </si>
  <si>
    <t>GOUTTIERE PVC DE 33 MM</t>
  </si>
  <si>
    <t>(D.Q.E)</t>
  </si>
  <si>
    <t>N°DCE-2025-ATECK-210-GVL</t>
  </si>
  <si>
    <t>Quantité</t>
  </si>
  <si>
    <t xml:space="preserve">Prix total € HT </t>
  </si>
  <si>
    <t xml:space="preserve">Prix total € TTC </t>
  </si>
  <si>
    <r>
      <t xml:space="preserve">14 -MAJORATION POUR INTERVENTION SUR DISPOSITIONS SPECIFIQUES
</t>
    </r>
    <r>
      <rPr>
        <b/>
        <sz val="14"/>
        <color theme="0"/>
        <rFont val="Arial Narrow"/>
        <family val="2"/>
      </rPr>
      <t>% appliqué aux prix du BPU</t>
    </r>
  </si>
  <si>
    <t>14.1</t>
  </si>
  <si>
    <t>14.2</t>
  </si>
  <si>
    <t>14.3</t>
  </si>
  <si>
    <t>14.4</t>
  </si>
  <si>
    <t>14.5</t>
  </si>
  <si>
    <t>14.6</t>
  </si>
  <si>
    <t xml:space="preserve">Sous -totaux par poste </t>
  </si>
  <si>
    <t>Prix total €TTC</t>
  </si>
  <si>
    <t>Prix unitaire en € HT</t>
  </si>
  <si>
    <t>Prix unitaire en € TTC</t>
  </si>
  <si>
    <t>DETAIL QUANTITATIF ESTIMATIF - Chantier type</t>
  </si>
  <si>
    <t>DQE_LOT n° 2 : Constructions modulaires et aménagements_Chantier type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</si>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</sst>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u/>
      <sz val="18"/>
      <color theme="1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6"/>
      <color theme="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8"/>
      <name val="Arial Narrow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indexed="8"/>
      <name val="Arial Narrow"/>
      <family val="2"/>
    </font>
    <font>
      <b/>
      <sz val="14"/>
      <color theme="0"/>
      <name val="Arial Narrow"/>
      <family val="2"/>
    </font>
    <font>
      <b/>
      <sz val="10"/>
      <color rgb="FFFF0000"/>
      <name val="Arial Narrow"/>
      <family val="2"/>
    </font>
    <font>
      <b/>
      <sz val="11"/>
      <color rgb="FFFF0000"/>
      <name val="Arial Narrow"/>
      <family val="2"/>
    </font>
    <font>
      <i/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theme="0"/>
      <name val="Arial Narrow"/>
      <family val="2"/>
    </font>
    <font>
      <b/>
      <i/>
      <sz val="11"/>
      <color theme="1"/>
      <name val="Arial Narrow"/>
      <family val="2"/>
    </font>
    <font>
      <b/>
      <i/>
      <sz val="19"/>
      <color theme="1"/>
      <name val="Arial Narrow"/>
      <family val="2"/>
    </font>
    <font>
      <b/>
      <sz val="20"/>
      <color rgb="FF000000"/>
      <name val="Arial Narrow"/>
      <family val="2"/>
    </font>
    <font>
      <b/>
      <sz val="16"/>
      <color rgb="FF000000"/>
      <name val="Arial Narrow"/>
      <family val="2"/>
    </font>
    <font>
      <b/>
      <sz val="16"/>
      <color rgb="FF92D050"/>
      <name val="Arial Narrow"/>
      <family val="2"/>
    </font>
    <font>
      <b/>
      <sz val="14"/>
      <color rgb="FF000000"/>
      <name val="Arial Narrow"/>
      <family val="2"/>
    </font>
    <font>
      <b/>
      <sz val="18"/>
      <color theme="1"/>
      <name val="Arial Narrow"/>
      <family val="2"/>
    </font>
    <font>
      <b/>
      <sz val="1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164" fontId="4" fillId="0" borderId="14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3" xfId="0" applyNumberFormat="1" applyFont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164" fontId="9" fillId="0" borderId="13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4" fillId="0" borderId="27" xfId="0" applyFont="1" applyBorder="1" applyAlignment="1">
      <alignment horizontal="left" vertical="center" wrapText="1"/>
    </xf>
    <xf numFmtId="164" fontId="9" fillId="0" borderId="16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5" fontId="15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4" fillId="0" borderId="13" xfId="0" applyFont="1" applyBorder="1" applyAlignment="1">
      <alignment horizontal="justify" vertical="center"/>
    </xf>
    <xf numFmtId="0" fontId="11" fillId="0" borderId="13" xfId="0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justify" vertical="center"/>
    </xf>
    <xf numFmtId="0" fontId="11" fillId="0" borderId="22" xfId="0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justify" vertical="center"/>
    </xf>
    <xf numFmtId="0" fontId="4" fillId="0" borderId="17" xfId="0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right" vertical="center" wrapText="1"/>
    </xf>
    <xf numFmtId="164" fontId="19" fillId="0" borderId="12" xfId="0" applyNumberFormat="1" applyFont="1" applyBorder="1" applyAlignment="1">
      <alignment horizontal="left" vertical="center" wrapText="1"/>
    </xf>
    <xf numFmtId="164" fontId="19" fillId="0" borderId="12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horizontal="left" vertical="center" wrapText="1"/>
    </xf>
    <xf numFmtId="164" fontId="11" fillId="0" borderId="17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8" fillId="0" borderId="16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12" fillId="0" borderId="17" xfId="0" applyNumberFormat="1" applyFont="1" applyBorder="1" applyAlignment="1">
      <alignment horizontal="right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164" fontId="19" fillId="0" borderId="17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0" fontId="13" fillId="0" borderId="29" xfId="0" applyFont="1" applyBorder="1" applyAlignment="1">
      <alignment vertical="center" wrapText="1"/>
    </xf>
    <xf numFmtId="0" fontId="7" fillId="0" borderId="29" xfId="0" applyFont="1" applyBorder="1" applyAlignment="1">
      <alignment horizontal="center" vertical="center"/>
    </xf>
    <xf numFmtId="165" fontId="15" fillId="0" borderId="30" xfId="0" applyNumberFormat="1" applyFont="1" applyBorder="1" applyAlignment="1">
      <alignment horizontal="center" vertical="center" wrapText="1"/>
    </xf>
    <xf numFmtId="0" fontId="13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165" fontId="15" fillId="0" borderId="2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0" fontId="2" fillId="4" borderId="4" xfId="0" applyNumberFormat="1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vertical="center"/>
    </xf>
    <xf numFmtId="0" fontId="4" fillId="0" borderId="22" xfId="0" applyFont="1" applyBorder="1" applyAlignment="1">
      <alignment horizontal="left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vertical="center"/>
    </xf>
    <xf numFmtId="164" fontId="4" fillId="0" borderId="24" xfId="0" applyNumberFormat="1" applyFont="1" applyBorder="1" applyAlignment="1">
      <alignment vertical="center"/>
    </xf>
    <xf numFmtId="2" fontId="4" fillId="0" borderId="22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2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164" fontId="27" fillId="5" borderId="32" xfId="0" applyNumberFormat="1" applyFont="1" applyFill="1" applyBorder="1" applyAlignment="1">
      <alignment horizontal="left"/>
    </xf>
    <xf numFmtId="0" fontId="27" fillId="5" borderId="19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2" fontId="4" fillId="0" borderId="17" xfId="0" applyNumberFormat="1" applyFont="1" applyBorder="1" applyAlignment="1">
      <alignment vertical="center"/>
    </xf>
    <xf numFmtId="164" fontId="4" fillId="0" borderId="37" xfId="0" applyNumberFormat="1" applyFont="1" applyBorder="1" applyAlignment="1">
      <alignment vertical="center"/>
    </xf>
    <xf numFmtId="164" fontId="4" fillId="0" borderId="38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6" fillId="0" borderId="3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7" fillId="5" borderId="18" xfId="0" applyFont="1" applyFill="1" applyBorder="1" applyAlignment="1">
      <alignment horizontal="center" vertical="center"/>
    </xf>
    <xf numFmtId="0" fontId="27" fillId="5" borderId="32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164" fontId="12" fillId="0" borderId="37" xfId="0" applyNumberFormat="1" applyFont="1" applyBorder="1" applyAlignment="1">
      <alignment vertical="center"/>
    </xf>
    <xf numFmtId="164" fontId="12" fillId="0" borderId="38" xfId="0" applyNumberFormat="1" applyFont="1" applyBorder="1" applyAlignment="1">
      <alignment vertical="center"/>
    </xf>
    <xf numFmtId="2" fontId="4" fillId="0" borderId="0" xfId="0" applyNumberFormat="1" applyFont="1" applyFill="1" applyAlignment="1">
      <alignment horizontal="center" vertical="center" wrapText="1"/>
    </xf>
    <xf numFmtId="165" fontId="15" fillId="0" borderId="19" xfId="0" applyNumberFormat="1" applyFont="1" applyBorder="1" applyAlignment="1">
      <alignment horizontal="center" vertical="center" wrapText="1"/>
    </xf>
    <xf numFmtId="165" fontId="15" fillId="0" borderId="38" xfId="0" applyNumberFormat="1" applyFont="1" applyBorder="1" applyAlignment="1">
      <alignment horizontal="center" vertical="center" wrapText="1"/>
    </xf>
  </cellXfs>
  <cellStyles count="2">
    <cellStyle name="Monétaire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320638</xdr:colOff>
      <xdr:row>0</xdr:row>
      <xdr:rowOff>108857</xdr:rowOff>
    </xdr:from>
    <xdr:to>
      <xdr:col>5</xdr:col>
      <xdr:colOff>467958</xdr:colOff>
      <xdr:row>4</xdr:row>
      <xdr:rowOff>57522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8D1E42-E56D-4EFF-ABC6-9104050BFF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95" y="108857"/>
          <a:ext cx="3325949" cy="11134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320638</xdr:colOff>
      <xdr:row>0</xdr:row>
      <xdr:rowOff>108857</xdr:rowOff>
    </xdr:from>
    <xdr:to>
      <xdr:col>5</xdr:col>
      <xdr:colOff>467958</xdr:colOff>
      <xdr:row>4</xdr:row>
      <xdr:rowOff>57522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8D1E42-E56D-4EFF-ABC6-9104050BFF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118" y="108857"/>
          <a:ext cx="3317240" cy="11069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26"/>
  <sheetViews>
    <sheetView view="pageBreakPreview" topLeftCell="A16" zoomScale="115" zoomScaleNormal="55" zoomScaleSheetLayoutView="115" workbookViewId="0">
      <selection activeCell="A13" sqref="A13"/>
    </sheetView>
  </sheetViews>
  <sheetFormatPr baseColWidth="10" defaultRowHeight="14.5" x14ac:dyDescent="0.35"/>
  <cols>
    <col min="1" max="6" width="11.54296875" style="66"/>
    <col min="7" max="7" width="20.90625" style="66" customWidth="1"/>
  </cols>
  <sheetData>
    <row r="1" spans="1:7" ht="20" x14ac:dyDescent="0.35">
      <c r="A1" s="65" t="s">
        <v>3</v>
      </c>
    </row>
    <row r="2" spans="1:7" ht="20" x14ac:dyDescent="0.35">
      <c r="A2" s="65"/>
    </row>
    <row r="3" spans="1:7" ht="20" x14ac:dyDescent="0.35">
      <c r="A3" s="65"/>
    </row>
    <row r="4" spans="1:7" ht="30" customHeight="1" x14ac:dyDescent="0.35">
      <c r="A4" s="65"/>
    </row>
    <row r="5" spans="1:7" ht="20" x14ac:dyDescent="0.35">
      <c r="A5" s="100" t="s">
        <v>401</v>
      </c>
      <c r="B5" s="100"/>
      <c r="C5" s="100"/>
      <c r="D5" s="100"/>
      <c r="E5" s="100"/>
      <c r="F5" s="100"/>
      <c r="G5" s="100"/>
    </row>
    <row r="6" spans="1:7" ht="40.75" customHeight="1" x14ac:dyDescent="0.35">
      <c r="A6" s="101" t="s">
        <v>397</v>
      </c>
      <c r="B6" s="100"/>
      <c r="C6" s="100"/>
      <c r="D6" s="100"/>
      <c r="E6" s="100"/>
      <c r="F6" s="100"/>
      <c r="G6" s="100"/>
    </row>
    <row r="7" spans="1:7" x14ac:dyDescent="0.35">
      <c r="A7" s="67"/>
    </row>
    <row r="8" spans="1:7" x14ac:dyDescent="0.35">
      <c r="A8" s="67"/>
    </row>
    <row r="9" spans="1:7" ht="105" customHeight="1" x14ac:dyDescent="0.35">
      <c r="A9" s="97" t="s">
        <v>396</v>
      </c>
      <c r="B9" s="97"/>
      <c r="C9" s="97"/>
      <c r="D9" s="97"/>
      <c r="E9" s="97"/>
      <c r="F9" s="97"/>
      <c r="G9" s="97"/>
    </row>
    <row r="10" spans="1:7" ht="25" x14ac:dyDescent="0.35">
      <c r="A10" s="99" t="s">
        <v>365</v>
      </c>
      <c r="B10" s="99"/>
      <c r="C10" s="99"/>
      <c r="D10" s="99"/>
      <c r="E10" s="99"/>
      <c r="F10" s="99"/>
      <c r="G10" s="99"/>
    </row>
    <row r="11" spans="1:7" ht="25" x14ac:dyDescent="0.35">
      <c r="A11" s="68"/>
      <c r="B11" s="68"/>
      <c r="C11" s="68"/>
      <c r="D11" s="68"/>
      <c r="E11" s="68"/>
      <c r="F11" s="68"/>
      <c r="G11" s="68"/>
    </row>
    <row r="12" spans="1:7" ht="28.5" customHeight="1" x14ac:dyDescent="0.35">
      <c r="A12" s="98" t="s">
        <v>415</v>
      </c>
      <c r="B12" s="98"/>
      <c r="C12" s="98"/>
      <c r="D12" s="98"/>
      <c r="E12" s="98"/>
      <c r="F12" s="98"/>
      <c r="G12" s="98"/>
    </row>
    <row r="13" spans="1:7" x14ac:dyDescent="0.35">
      <c r="A13" s="67"/>
    </row>
    <row r="14" spans="1:7" x14ac:dyDescent="0.35">
      <c r="A14" s="69"/>
      <c r="B14" s="69"/>
      <c r="C14" s="69"/>
      <c r="D14" s="69"/>
      <c r="E14" s="69"/>
      <c r="F14" s="69"/>
      <c r="G14" s="69"/>
    </row>
    <row r="15" spans="1:7" ht="20" x14ac:dyDescent="0.35">
      <c r="A15" s="98" t="s">
        <v>6</v>
      </c>
      <c r="B15" s="98"/>
      <c r="C15" s="98"/>
      <c r="D15" s="98"/>
      <c r="E15" s="98"/>
      <c r="F15" s="98"/>
      <c r="G15" s="98"/>
    </row>
    <row r="16" spans="1:7" ht="25" x14ac:dyDescent="0.35">
      <c r="A16" s="99" t="s">
        <v>7</v>
      </c>
      <c r="B16" s="99"/>
      <c r="C16" s="99"/>
      <c r="D16" s="99"/>
      <c r="E16" s="99"/>
      <c r="F16" s="99"/>
      <c r="G16" s="99"/>
    </row>
    <row r="17" spans="1:7" x14ac:dyDescent="0.35">
      <c r="A17" s="69"/>
      <c r="B17" s="69"/>
      <c r="C17" s="69"/>
      <c r="D17" s="69"/>
      <c r="E17" s="69"/>
      <c r="F17" s="69"/>
      <c r="G17" s="69"/>
    </row>
    <row r="18" spans="1:7" x14ac:dyDescent="0.35">
      <c r="A18" s="70"/>
    </row>
    <row r="19" spans="1:7" ht="20" x14ac:dyDescent="0.35">
      <c r="A19" s="71"/>
    </row>
    <row r="20" spans="1:7" ht="20" x14ac:dyDescent="0.35">
      <c r="A20" s="72"/>
    </row>
    <row r="21" spans="1:7" ht="20" x14ac:dyDescent="0.35">
      <c r="A21" s="72"/>
    </row>
    <row r="22" spans="1:7" ht="18" x14ac:dyDescent="0.35">
      <c r="A22" s="73"/>
    </row>
    <row r="23" spans="1:7" ht="20" x14ac:dyDescent="0.35">
      <c r="A23" s="98"/>
      <c r="B23" s="98"/>
      <c r="C23" s="98"/>
      <c r="D23" s="98"/>
      <c r="E23" s="98"/>
      <c r="F23" s="98"/>
      <c r="G23" s="98"/>
    </row>
    <row r="24" spans="1:7" ht="20" x14ac:dyDescent="0.35">
      <c r="A24" s="74"/>
    </row>
    <row r="25" spans="1:7" ht="18" x14ac:dyDescent="0.35">
      <c r="A25" s="75"/>
    </row>
    <row r="26" spans="1:7" ht="18" x14ac:dyDescent="0.35">
      <c r="A26" s="75"/>
    </row>
  </sheetData>
  <mergeCells count="8">
    <mergeCell ref="A9:G9"/>
    <mergeCell ref="A15:G15"/>
    <mergeCell ref="A16:G16"/>
    <mergeCell ref="A23:G23"/>
    <mergeCell ref="A5:G5"/>
    <mergeCell ref="A6:G6"/>
    <mergeCell ref="A10:G10"/>
    <mergeCell ref="A12:G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208"/>
  <sheetViews>
    <sheetView view="pageBreakPreview" zoomScale="70" zoomScaleNormal="70" zoomScaleSheetLayoutView="70" workbookViewId="0">
      <pane xSplit="1" ySplit="2" topLeftCell="B192" activePane="bottomRight" state="frozen"/>
      <selection pane="topRight" activeCell="B1" sqref="B1"/>
      <selection pane="bottomLeft" activeCell="A2" sqref="A2"/>
      <selection pane="bottomRight" activeCell="L111" sqref="L111"/>
    </sheetView>
  </sheetViews>
  <sheetFormatPr baseColWidth="10" defaultColWidth="11.453125" defaultRowHeight="14" x14ac:dyDescent="0.35"/>
  <cols>
    <col min="1" max="1" width="13.1796875" style="46" customWidth="1"/>
    <col min="2" max="2" width="88" style="17" customWidth="1"/>
    <col min="3" max="3" width="14.90625" style="5" customWidth="1"/>
    <col min="4" max="4" width="16.453125" style="5" customWidth="1"/>
    <col min="5" max="5" width="14.08984375" style="5" customWidth="1"/>
    <col min="6" max="6" width="17.08984375" style="5" customWidth="1"/>
    <col min="7" max="16384" width="11.453125" style="5"/>
  </cols>
  <sheetData>
    <row r="1" spans="1:6" ht="23" thickBot="1" x14ac:dyDescent="0.4">
      <c r="A1" s="102" t="s">
        <v>398</v>
      </c>
      <c r="B1" s="102"/>
      <c r="C1" s="102"/>
      <c r="D1" s="102"/>
      <c r="E1" s="102"/>
      <c r="F1" s="102"/>
    </row>
    <row r="2" spans="1:6" ht="40" x14ac:dyDescent="0.35">
      <c r="A2" s="1" t="s">
        <v>39</v>
      </c>
      <c r="B2" s="2" t="s">
        <v>366</v>
      </c>
      <c r="C2" s="3" t="s">
        <v>4</v>
      </c>
      <c r="D2" s="3" t="s">
        <v>428</v>
      </c>
      <c r="E2" s="76" t="s">
        <v>399</v>
      </c>
      <c r="F2" s="4" t="s">
        <v>429</v>
      </c>
    </row>
    <row r="3" spans="1:6" ht="35" customHeight="1" x14ac:dyDescent="0.35">
      <c r="A3" s="6"/>
      <c r="B3" s="110" t="s">
        <v>10</v>
      </c>
      <c r="C3" s="111"/>
      <c r="D3" s="111"/>
      <c r="E3" s="111"/>
      <c r="F3" s="112"/>
    </row>
    <row r="4" spans="1:6" ht="35" customHeight="1" x14ac:dyDescent="0.35">
      <c r="A4" s="44" t="s">
        <v>12</v>
      </c>
      <c r="B4" s="24" t="s">
        <v>11</v>
      </c>
      <c r="C4" s="25" t="s">
        <v>5</v>
      </c>
      <c r="D4" s="26"/>
      <c r="E4" s="77">
        <v>8.5000000000000006E-2</v>
      </c>
      <c r="F4" s="7">
        <f>D4*(1+E4)</f>
        <v>0</v>
      </c>
    </row>
    <row r="5" spans="1:6" ht="35" customHeight="1" x14ac:dyDescent="0.35">
      <c r="A5" s="44"/>
      <c r="B5" s="27" t="s">
        <v>40</v>
      </c>
      <c r="C5" s="28"/>
      <c r="D5" s="29"/>
      <c r="E5" s="8"/>
      <c r="F5" s="9"/>
    </row>
    <row r="6" spans="1:6" ht="35" customHeight="1" x14ac:dyDescent="0.35">
      <c r="A6" s="48"/>
      <c r="B6" s="110" t="s">
        <v>13</v>
      </c>
      <c r="C6" s="111"/>
      <c r="D6" s="111"/>
      <c r="E6" s="111"/>
      <c r="F6" s="112"/>
    </row>
    <row r="7" spans="1:6" s="12" customFormat="1" ht="35" customHeight="1" x14ac:dyDescent="0.35">
      <c r="A7" s="49" t="s">
        <v>14</v>
      </c>
      <c r="B7" s="10" t="s">
        <v>402</v>
      </c>
      <c r="C7" s="43" t="s">
        <v>405</v>
      </c>
      <c r="D7" s="11"/>
      <c r="E7" s="77">
        <v>8.5000000000000006E-2</v>
      </c>
      <c r="F7" s="7">
        <f>D7*(1+E7)</f>
        <v>0</v>
      </c>
    </row>
    <row r="8" spans="1:6" s="12" customFormat="1" ht="35" customHeight="1" x14ac:dyDescent="0.35">
      <c r="A8" s="49" t="s">
        <v>16</v>
      </c>
      <c r="B8" s="78" t="s">
        <v>403</v>
      </c>
      <c r="C8" s="43" t="s">
        <v>405</v>
      </c>
      <c r="D8" s="11"/>
      <c r="E8" s="77">
        <v>8.5000000000000006E-2</v>
      </c>
      <c r="F8" s="7">
        <f t="shared" ref="F8:F11" si="0">D8*(1+E8)</f>
        <v>0</v>
      </c>
    </row>
    <row r="9" spans="1:6" s="12" customFormat="1" ht="35" customHeight="1" x14ac:dyDescent="0.35">
      <c r="A9" s="49" t="s">
        <v>17</v>
      </c>
      <c r="B9" s="78" t="s">
        <v>404</v>
      </c>
      <c r="C9" s="43" t="s">
        <v>42</v>
      </c>
      <c r="D9" s="11"/>
      <c r="E9" s="77">
        <v>8.5000000000000006E-2</v>
      </c>
      <c r="F9" s="7">
        <f t="shared" si="0"/>
        <v>0</v>
      </c>
    </row>
    <row r="10" spans="1:6" s="12" customFormat="1" ht="35" customHeight="1" x14ac:dyDescent="0.35">
      <c r="A10" s="49" t="s">
        <v>18</v>
      </c>
      <c r="B10" s="13" t="s">
        <v>19</v>
      </c>
      <c r="C10" s="43" t="s">
        <v>20</v>
      </c>
      <c r="D10" s="14"/>
      <c r="E10" s="77">
        <v>8.5000000000000006E-2</v>
      </c>
      <c r="F10" s="7">
        <f t="shared" si="0"/>
        <v>0</v>
      </c>
    </row>
    <row r="11" spans="1:6" s="12" customFormat="1" ht="35" customHeight="1" x14ac:dyDescent="0.35">
      <c r="A11" s="49" t="s">
        <v>31</v>
      </c>
      <c r="B11" s="13" t="s">
        <v>41</v>
      </c>
      <c r="C11" s="43" t="s">
        <v>42</v>
      </c>
      <c r="D11" s="14"/>
      <c r="E11" s="77">
        <v>8.5000000000000006E-2</v>
      </c>
      <c r="F11" s="7">
        <f t="shared" si="0"/>
        <v>0</v>
      </c>
    </row>
    <row r="12" spans="1:6" s="12" customFormat="1" ht="35" customHeight="1" x14ac:dyDescent="0.35">
      <c r="A12" s="49" t="s">
        <v>44</v>
      </c>
      <c r="B12" s="40" t="s">
        <v>43</v>
      </c>
      <c r="C12" s="43" t="s">
        <v>42</v>
      </c>
      <c r="D12" s="14"/>
      <c r="E12" s="77">
        <v>8.5000000000000006E-2</v>
      </c>
      <c r="F12" s="7">
        <f>D12*(1+E12)</f>
        <v>0</v>
      </c>
    </row>
    <row r="13" spans="1:6" s="12" customFormat="1" ht="35" customHeight="1" x14ac:dyDescent="0.35">
      <c r="A13" s="50"/>
      <c r="B13" s="103" t="s">
        <v>45</v>
      </c>
      <c r="C13" s="104"/>
      <c r="D13" s="104"/>
      <c r="E13" s="104"/>
      <c r="F13" s="105"/>
    </row>
    <row r="14" spans="1:6" s="12" customFormat="1" ht="35" customHeight="1" x14ac:dyDescent="0.35">
      <c r="A14" s="51" t="s">
        <v>21</v>
      </c>
      <c r="B14" s="40" t="s">
        <v>46</v>
      </c>
      <c r="C14" s="25" t="s">
        <v>15</v>
      </c>
      <c r="D14" s="35"/>
      <c r="E14" s="77">
        <v>8.5000000000000006E-2</v>
      </c>
      <c r="F14" s="7">
        <f>D14*(1+E14)</f>
        <v>0</v>
      </c>
    </row>
    <row r="15" spans="1:6" s="12" customFormat="1" ht="35" customHeight="1" x14ac:dyDescent="0.35">
      <c r="A15" s="51" t="s">
        <v>22</v>
      </c>
      <c r="B15" s="40" t="s">
        <v>47</v>
      </c>
      <c r="C15" s="25" t="s">
        <v>15</v>
      </c>
      <c r="D15" s="35"/>
      <c r="E15" s="77">
        <v>8.5000000000000006E-2</v>
      </c>
      <c r="F15" s="7">
        <f t="shared" ref="F15:F78" si="1">D15*(1+E15)</f>
        <v>0</v>
      </c>
    </row>
    <row r="16" spans="1:6" s="12" customFormat="1" ht="35" customHeight="1" x14ac:dyDescent="0.35">
      <c r="A16" s="51" t="s">
        <v>23</v>
      </c>
      <c r="B16" s="40" t="s">
        <v>48</v>
      </c>
      <c r="C16" s="25" t="s">
        <v>15</v>
      </c>
      <c r="D16" s="47"/>
      <c r="E16" s="77">
        <v>8.5000000000000006E-2</v>
      </c>
      <c r="F16" s="7">
        <f t="shared" si="1"/>
        <v>0</v>
      </c>
    </row>
    <row r="17" spans="1:6" s="12" customFormat="1" ht="35" customHeight="1" x14ac:dyDescent="0.35">
      <c r="A17" s="51" t="s">
        <v>53</v>
      </c>
      <c r="B17" s="40" t="s">
        <v>406</v>
      </c>
      <c r="C17" s="25" t="s">
        <v>15</v>
      </c>
      <c r="D17" s="47"/>
      <c r="E17" s="77">
        <v>8.5000000000000006E-2</v>
      </c>
      <c r="F17" s="7">
        <f>D17*(1+E17)</f>
        <v>0</v>
      </c>
    </row>
    <row r="18" spans="1:6" s="12" customFormat="1" ht="35" customHeight="1" x14ac:dyDescent="0.35">
      <c r="A18" s="51" t="s">
        <v>54</v>
      </c>
      <c r="B18" s="40" t="s">
        <v>49</v>
      </c>
      <c r="C18" s="25" t="s">
        <v>1</v>
      </c>
      <c r="D18" s="47"/>
      <c r="E18" s="77">
        <v>8.5000000000000006E-2</v>
      </c>
      <c r="F18" s="7">
        <f t="shared" si="1"/>
        <v>0</v>
      </c>
    </row>
    <row r="19" spans="1:6" s="12" customFormat="1" ht="35" customHeight="1" x14ac:dyDescent="0.35">
      <c r="A19" s="51" t="s">
        <v>55</v>
      </c>
      <c r="B19" s="40" t="s">
        <v>50</v>
      </c>
      <c r="C19" s="25" t="s">
        <v>15</v>
      </c>
      <c r="D19" s="47"/>
      <c r="E19" s="77">
        <v>8.5000000000000006E-2</v>
      </c>
      <c r="F19" s="7">
        <f t="shared" si="1"/>
        <v>0</v>
      </c>
    </row>
    <row r="20" spans="1:6" s="12" customFormat="1" ht="35" customHeight="1" x14ac:dyDescent="0.35">
      <c r="A20" s="51" t="s">
        <v>56</v>
      </c>
      <c r="B20" s="40" t="s">
        <v>51</v>
      </c>
      <c r="C20" s="25" t="s">
        <v>15</v>
      </c>
      <c r="D20" s="47"/>
      <c r="E20" s="77">
        <v>8.5000000000000006E-2</v>
      </c>
      <c r="F20" s="7">
        <f t="shared" si="1"/>
        <v>0</v>
      </c>
    </row>
    <row r="21" spans="1:6" s="12" customFormat="1" ht="35" customHeight="1" x14ac:dyDescent="0.35">
      <c r="A21" s="51" t="s">
        <v>368</v>
      </c>
      <c r="B21" s="40" t="s">
        <v>52</v>
      </c>
      <c r="C21" s="25" t="s">
        <v>15</v>
      </c>
      <c r="D21" s="47"/>
      <c r="E21" s="77">
        <v>8.5000000000000006E-2</v>
      </c>
      <c r="F21" s="7">
        <f t="shared" si="1"/>
        <v>0</v>
      </c>
    </row>
    <row r="22" spans="1:6" s="12" customFormat="1" ht="35" customHeight="1" x14ac:dyDescent="0.35">
      <c r="A22" s="51" t="s">
        <v>370</v>
      </c>
      <c r="B22" s="40" t="s">
        <v>369</v>
      </c>
      <c r="C22" s="25" t="s">
        <v>1</v>
      </c>
      <c r="D22" s="47"/>
      <c r="E22" s="77">
        <v>8.5000000000000006E-2</v>
      </c>
      <c r="F22" s="7">
        <f t="shared" si="1"/>
        <v>0</v>
      </c>
    </row>
    <row r="23" spans="1:6" s="12" customFormat="1" ht="35" customHeight="1" x14ac:dyDescent="0.35">
      <c r="A23" s="51" t="s">
        <v>372</v>
      </c>
      <c r="B23" s="40" t="s">
        <v>371</v>
      </c>
      <c r="C23" s="25" t="s">
        <v>1</v>
      </c>
      <c r="D23" s="47"/>
      <c r="E23" s="77">
        <v>8.5000000000000006E-2</v>
      </c>
      <c r="F23" s="7">
        <f t="shared" si="1"/>
        <v>0</v>
      </c>
    </row>
    <row r="24" spans="1:6" s="12" customFormat="1" ht="35" customHeight="1" x14ac:dyDescent="0.35">
      <c r="A24" s="51" t="s">
        <v>407</v>
      </c>
      <c r="B24" s="40" t="s">
        <v>373</v>
      </c>
      <c r="C24" s="25" t="s">
        <v>1</v>
      </c>
      <c r="D24" s="47"/>
      <c r="E24" s="77">
        <v>8.5000000000000006E-2</v>
      </c>
      <c r="F24" s="7">
        <f t="shared" si="1"/>
        <v>0</v>
      </c>
    </row>
    <row r="25" spans="1:6" ht="35" customHeight="1" x14ac:dyDescent="0.35">
      <c r="A25" s="50"/>
      <c r="B25" s="103" t="s">
        <v>57</v>
      </c>
      <c r="C25" s="104"/>
      <c r="D25" s="104"/>
      <c r="E25" s="104"/>
      <c r="F25" s="105"/>
    </row>
    <row r="26" spans="1:6" ht="35" customHeight="1" x14ac:dyDescent="0.35">
      <c r="A26" s="45" t="s">
        <v>32</v>
      </c>
      <c r="B26" s="15" t="s">
        <v>58</v>
      </c>
      <c r="C26" s="34" t="s">
        <v>1</v>
      </c>
      <c r="D26" s="36"/>
      <c r="E26" s="77">
        <v>8.5000000000000006E-2</v>
      </c>
      <c r="F26" s="7">
        <f t="shared" si="1"/>
        <v>0</v>
      </c>
    </row>
    <row r="27" spans="1:6" ht="35" customHeight="1" x14ac:dyDescent="0.35">
      <c r="A27" s="45" t="s">
        <v>33</v>
      </c>
      <c r="B27" s="38" t="s">
        <v>59</v>
      </c>
      <c r="C27" s="39" t="s">
        <v>1</v>
      </c>
      <c r="D27" s="36"/>
      <c r="E27" s="77">
        <v>8.5000000000000006E-2</v>
      </c>
      <c r="F27" s="7">
        <f t="shared" si="1"/>
        <v>0</v>
      </c>
    </row>
    <row r="28" spans="1:6" ht="35" customHeight="1" x14ac:dyDescent="0.35">
      <c r="A28" s="45" t="s">
        <v>34</v>
      </c>
      <c r="B28" s="15" t="s">
        <v>60</v>
      </c>
      <c r="C28" s="34" t="s">
        <v>1</v>
      </c>
      <c r="D28" s="37"/>
      <c r="E28" s="77">
        <v>8.5000000000000006E-2</v>
      </c>
      <c r="F28" s="7">
        <f t="shared" si="1"/>
        <v>0</v>
      </c>
    </row>
    <row r="29" spans="1:6" ht="35" customHeight="1" x14ac:dyDescent="0.35">
      <c r="A29" s="45" t="s">
        <v>35</v>
      </c>
      <c r="B29" s="15" t="s">
        <v>61</v>
      </c>
      <c r="C29" s="34" t="s">
        <v>2</v>
      </c>
      <c r="D29" s="37"/>
      <c r="E29" s="77">
        <v>8.5000000000000006E-2</v>
      </c>
      <c r="F29" s="7">
        <f t="shared" si="1"/>
        <v>0</v>
      </c>
    </row>
    <row r="30" spans="1:6" ht="35" customHeight="1" x14ac:dyDescent="0.35">
      <c r="A30" s="45" t="s">
        <v>36</v>
      </c>
      <c r="B30" s="15" t="s">
        <v>62</v>
      </c>
      <c r="C30" s="34" t="s">
        <v>30</v>
      </c>
      <c r="D30" s="37"/>
      <c r="E30" s="77">
        <v>8.5000000000000006E-2</v>
      </c>
      <c r="F30" s="7">
        <f t="shared" si="1"/>
        <v>0</v>
      </c>
    </row>
    <row r="31" spans="1:6" ht="35" customHeight="1" x14ac:dyDescent="0.35">
      <c r="A31" s="50"/>
      <c r="B31" s="103" t="s">
        <v>63</v>
      </c>
      <c r="C31" s="104"/>
      <c r="D31" s="104"/>
      <c r="E31" s="104"/>
      <c r="F31" s="105"/>
    </row>
    <row r="32" spans="1:6" ht="35" customHeight="1" x14ac:dyDescent="0.35">
      <c r="A32" s="45" t="s">
        <v>64</v>
      </c>
      <c r="B32" s="15" t="s">
        <v>66</v>
      </c>
      <c r="C32" s="25" t="s">
        <v>15</v>
      </c>
      <c r="D32" s="35"/>
      <c r="E32" s="77">
        <v>8.5000000000000006E-2</v>
      </c>
      <c r="F32" s="7">
        <f t="shared" si="1"/>
        <v>0</v>
      </c>
    </row>
    <row r="33" spans="1:7" ht="35" customHeight="1" x14ac:dyDescent="0.35">
      <c r="A33" s="45" t="s">
        <v>65</v>
      </c>
      <c r="B33" s="15" t="s">
        <v>67</v>
      </c>
      <c r="C33" s="25" t="s">
        <v>15</v>
      </c>
      <c r="D33" s="35"/>
      <c r="E33" s="77">
        <v>8.5000000000000006E-2</v>
      </c>
      <c r="F33" s="7">
        <f t="shared" si="1"/>
        <v>0</v>
      </c>
    </row>
    <row r="34" spans="1:7" ht="35" customHeight="1" x14ac:dyDescent="0.35">
      <c r="A34" s="45" t="s">
        <v>71</v>
      </c>
      <c r="B34" s="15" t="s">
        <v>68</v>
      </c>
      <c r="C34" s="25" t="s">
        <v>15</v>
      </c>
      <c r="D34" s="35"/>
      <c r="E34" s="77">
        <v>8.5000000000000006E-2</v>
      </c>
      <c r="F34" s="7">
        <f t="shared" si="1"/>
        <v>0</v>
      </c>
    </row>
    <row r="35" spans="1:7" ht="35" customHeight="1" x14ac:dyDescent="0.35">
      <c r="A35" s="45" t="s">
        <v>72</v>
      </c>
      <c r="B35" s="15" t="s">
        <v>69</v>
      </c>
      <c r="C35" s="25" t="s">
        <v>15</v>
      </c>
      <c r="D35" s="35"/>
      <c r="E35" s="77">
        <v>8.5000000000000006E-2</v>
      </c>
      <c r="F35" s="7">
        <f t="shared" si="1"/>
        <v>0</v>
      </c>
      <c r="G35" s="16"/>
    </row>
    <row r="36" spans="1:7" ht="35" customHeight="1" x14ac:dyDescent="0.35">
      <c r="A36" s="45" t="s">
        <v>73</v>
      </c>
      <c r="B36" s="15" t="s">
        <v>70</v>
      </c>
      <c r="C36" s="34" t="s">
        <v>1</v>
      </c>
      <c r="D36" s="35"/>
      <c r="E36" s="77">
        <v>8.5000000000000006E-2</v>
      </c>
      <c r="F36" s="7">
        <f t="shared" si="1"/>
        <v>0</v>
      </c>
    </row>
    <row r="37" spans="1:7" ht="35" customHeight="1" x14ac:dyDescent="0.35">
      <c r="A37" s="45" t="s">
        <v>74</v>
      </c>
      <c r="B37" s="30" t="s">
        <v>83</v>
      </c>
      <c r="C37" s="25" t="s">
        <v>15</v>
      </c>
      <c r="D37" s="35"/>
      <c r="E37" s="77">
        <v>8.5000000000000006E-2</v>
      </c>
      <c r="F37" s="7">
        <f t="shared" si="1"/>
        <v>0</v>
      </c>
    </row>
    <row r="38" spans="1:7" ht="35" customHeight="1" x14ac:dyDescent="0.35">
      <c r="A38" s="45" t="s">
        <v>75</v>
      </c>
      <c r="B38" s="30" t="s">
        <v>84</v>
      </c>
      <c r="C38" s="25" t="s">
        <v>15</v>
      </c>
      <c r="D38" s="35"/>
      <c r="E38" s="77">
        <v>8.5000000000000006E-2</v>
      </c>
      <c r="F38" s="7">
        <f t="shared" si="1"/>
        <v>0</v>
      </c>
    </row>
    <row r="39" spans="1:7" ht="35" customHeight="1" x14ac:dyDescent="0.35">
      <c r="A39" s="45" t="s">
        <v>76</v>
      </c>
      <c r="B39" s="30" t="s">
        <v>85</v>
      </c>
      <c r="C39" s="31" t="s">
        <v>2</v>
      </c>
      <c r="D39" s="35"/>
      <c r="E39" s="77">
        <v>8.5000000000000006E-2</v>
      </c>
      <c r="F39" s="7">
        <f t="shared" si="1"/>
        <v>0</v>
      </c>
    </row>
    <row r="40" spans="1:7" ht="35" customHeight="1" x14ac:dyDescent="0.35">
      <c r="A40" s="45" t="s">
        <v>77</v>
      </c>
      <c r="B40" s="30" t="s">
        <v>86</v>
      </c>
      <c r="C40" s="31" t="s">
        <v>2</v>
      </c>
      <c r="D40" s="35"/>
      <c r="E40" s="77">
        <v>8.5000000000000006E-2</v>
      </c>
      <c r="F40" s="7">
        <f t="shared" si="1"/>
        <v>0</v>
      </c>
    </row>
    <row r="41" spans="1:7" ht="35" customHeight="1" x14ac:dyDescent="0.35">
      <c r="A41" s="45" t="s">
        <v>78</v>
      </c>
      <c r="B41" s="30" t="s">
        <v>87</v>
      </c>
      <c r="C41" s="25" t="s">
        <v>15</v>
      </c>
      <c r="D41" s="35"/>
      <c r="E41" s="77">
        <v>8.5000000000000006E-2</v>
      </c>
      <c r="F41" s="7">
        <f t="shared" si="1"/>
        <v>0</v>
      </c>
    </row>
    <row r="42" spans="1:7" ht="35" customHeight="1" x14ac:dyDescent="0.35">
      <c r="A42" s="45" t="s">
        <v>79</v>
      </c>
      <c r="B42" s="30" t="s">
        <v>88</v>
      </c>
      <c r="C42" s="25" t="s">
        <v>15</v>
      </c>
      <c r="D42" s="35"/>
      <c r="E42" s="77">
        <v>8.5000000000000006E-2</v>
      </c>
      <c r="F42" s="7">
        <f t="shared" si="1"/>
        <v>0</v>
      </c>
    </row>
    <row r="43" spans="1:7" ht="35" customHeight="1" x14ac:dyDescent="0.35">
      <c r="A43" s="45" t="s">
        <v>80</v>
      </c>
      <c r="B43" s="30" t="s">
        <v>89</v>
      </c>
      <c r="C43" s="25" t="s">
        <v>15</v>
      </c>
      <c r="D43" s="35"/>
      <c r="E43" s="77">
        <v>8.5000000000000006E-2</v>
      </c>
      <c r="F43" s="7">
        <f t="shared" si="1"/>
        <v>0</v>
      </c>
    </row>
    <row r="44" spans="1:7" ht="35" customHeight="1" x14ac:dyDescent="0.35">
      <c r="A44" s="45" t="s">
        <v>81</v>
      </c>
      <c r="B44" s="30" t="s">
        <v>90</v>
      </c>
      <c r="C44" s="25" t="s">
        <v>15</v>
      </c>
      <c r="D44" s="35"/>
      <c r="E44" s="77">
        <v>8.5000000000000006E-2</v>
      </c>
      <c r="F44" s="7">
        <f t="shared" si="1"/>
        <v>0</v>
      </c>
    </row>
    <row r="45" spans="1:7" ht="35" customHeight="1" x14ac:dyDescent="0.35">
      <c r="A45" s="45" t="s">
        <v>82</v>
      </c>
      <c r="B45" s="38" t="s">
        <v>91</v>
      </c>
      <c r="C45" s="25" t="s">
        <v>15</v>
      </c>
      <c r="D45" s="47"/>
      <c r="E45" s="77">
        <v>8.5000000000000006E-2</v>
      </c>
      <c r="F45" s="7">
        <f t="shared" si="1"/>
        <v>0</v>
      </c>
    </row>
    <row r="46" spans="1:7" ht="35" customHeight="1" x14ac:dyDescent="0.35">
      <c r="A46" s="45" t="s">
        <v>94</v>
      </c>
      <c r="B46" s="38" t="s">
        <v>92</v>
      </c>
      <c r="C46" s="39" t="s">
        <v>2</v>
      </c>
      <c r="D46" s="47"/>
      <c r="E46" s="77">
        <v>8.5000000000000006E-2</v>
      </c>
      <c r="F46" s="7">
        <f t="shared" si="1"/>
        <v>0</v>
      </c>
    </row>
    <row r="47" spans="1:7" ht="35" customHeight="1" x14ac:dyDescent="0.35">
      <c r="A47" s="45" t="s">
        <v>95</v>
      </c>
      <c r="B47" s="38" t="s">
        <v>93</v>
      </c>
      <c r="C47" s="25" t="s">
        <v>15</v>
      </c>
      <c r="D47" s="47"/>
      <c r="E47" s="77">
        <v>8.5000000000000006E-2</v>
      </c>
      <c r="F47" s="7">
        <f t="shared" si="1"/>
        <v>0</v>
      </c>
    </row>
    <row r="48" spans="1:7" ht="35" customHeight="1" x14ac:dyDescent="0.35">
      <c r="A48" s="50"/>
      <c r="B48" s="103" t="s">
        <v>96</v>
      </c>
      <c r="C48" s="104"/>
      <c r="D48" s="104"/>
      <c r="E48" s="104"/>
      <c r="F48" s="105"/>
    </row>
    <row r="49" spans="1:6" ht="35" customHeight="1" x14ac:dyDescent="0.35">
      <c r="A49" s="45" t="s">
        <v>98</v>
      </c>
      <c r="B49" s="42" t="s">
        <v>97</v>
      </c>
      <c r="C49" s="39" t="s">
        <v>1</v>
      </c>
      <c r="D49" s="35"/>
      <c r="E49" s="77">
        <v>8.5000000000000006E-2</v>
      </c>
      <c r="F49" s="7">
        <f t="shared" si="1"/>
        <v>0</v>
      </c>
    </row>
    <row r="50" spans="1:6" ht="35" customHeight="1" x14ac:dyDescent="0.35">
      <c r="A50" s="45" t="s">
        <v>99</v>
      </c>
      <c r="B50" s="42" t="s">
        <v>106</v>
      </c>
      <c r="C50" s="39" t="s">
        <v>1</v>
      </c>
      <c r="D50" s="35"/>
      <c r="E50" s="77">
        <v>8.5000000000000006E-2</v>
      </c>
      <c r="F50" s="7">
        <f t="shared" si="1"/>
        <v>0</v>
      </c>
    </row>
    <row r="51" spans="1:6" ht="35" customHeight="1" x14ac:dyDescent="0.35">
      <c r="A51" s="45" t="s">
        <v>100</v>
      </c>
      <c r="B51" s="30" t="s">
        <v>107</v>
      </c>
      <c r="C51" s="39" t="s">
        <v>1</v>
      </c>
      <c r="D51" s="35"/>
      <c r="E51" s="77">
        <v>8.5000000000000006E-2</v>
      </c>
      <c r="F51" s="7">
        <f t="shared" si="1"/>
        <v>0</v>
      </c>
    </row>
    <row r="52" spans="1:6" ht="35" customHeight="1" x14ac:dyDescent="0.35">
      <c r="A52" s="45" t="s">
        <v>101</v>
      </c>
      <c r="B52" s="42" t="s">
        <v>108</v>
      </c>
      <c r="C52" s="39" t="s">
        <v>1</v>
      </c>
      <c r="D52" s="35"/>
      <c r="E52" s="77">
        <v>8.5000000000000006E-2</v>
      </c>
      <c r="F52" s="7">
        <f t="shared" si="1"/>
        <v>0</v>
      </c>
    </row>
    <row r="53" spans="1:6" ht="35" customHeight="1" x14ac:dyDescent="0.35">
      <c r="A53" s="45" t="s">
        <v>102</v>
      </c>
      <c r="B53" s="42" t="s">
        <v>109</v>
      </c>
      <c r="C53" s="39" t="s">
        <v>1</v>
      </c>
      <c r="D53" s="35"/>
      <c r="E53" s="77">
        <v>8.5000000000000006E-2</v>
      </c>
      <c r="F53" s="7">
        <f t="shared" si="1"/>
        <v>0</v>
      </c>
    </row>
    <row r="54" spans="1:6" ht="35" customHeight="1" x14ac:dyDescent="0.35">
      <c r="A54" s="45" t="s">
        <v>103</v>
      </c>
      <c r="B54" s="42" t="s">
        <v>110</v>
      </c>
      <c r="C54" s="39" t="s">
        <v>1</v>
      </c>
      <c r="D54" s="35"/>
      <c r="E54" s="77">
        <v>8.5000000000000006E-2</v>
      </c>
      <c r="F54" s="7">
        <f t="shared" si="1"/>
        <v>0</v>
      </c>
    </row>
    <row r="55" spans="1:6" ht="35" customHeight="1" x14ac:dyDescent="0.35">
      <c r="A55" s="45" t="s">
        <v>104</v>
      </c>
      <c r="B55" s="30" t="s">
        <v>111</v>
      </c>
      <c r="C55" s="39" t="s">
        <v>1</v>
      </c>
      <c r="D55" s="35"/>
      <c r="E55" s="77">
        <v>8.5000000000000006E-2</v>
      </c>
      <c r="F55" s="7">
        <f t="shared" si="1"/>
        <v>0</v>
      </c>
    </row>
    <row r="56" spans="1:6" ht="35" customHeight="1" x14ac:dyDescent="0.35">
      <c r="A56" s="45" t="s">
        <v>105</v>
      </c>
      <c r="B56" s="41" t="s">
        <v>112</v>
      </c>
      <c r="C56" s="39" t="s">
        <v>1</v>
      </c>
      <c r="D56" s="35"/>
      <c r="E56" s="77">
        <v>8.5000000000000006E-2</v>
      </c>
      <c r="F56" s="7">
        <f t="shared" si="1"/>
        <v>0</v>
      </c>
    </row>
    <row r="57" spans="1:6" ht="35" customHeight="1" x14ac:dyDescent="0.35">
      <c r="A57" s="45" t="s">
        <v>123</v>
      </c>
      <c r="B57" s="38" t="s">
        <v>113</v>
      </c>
      <c r="C57" s="39" t="s">
        <v>1</v>
      </c>
      <c r="D57" s="47"/>
      <c r="E57" s="77">
        <v>8.5000000000000006E-2</v>
      </c>
      <c r="F57" s="7">
        <f t="shared" si="1"/>
        <v>0</v>
      </c>
    </row>
    <row r="58" spans="1:6" ht="35" customHeight="1" x14ac:dyDescent="0.35">
      <c r="A58" s="45" t="s">
        <v>124</v>
      </c>
      <c r="B58" s="38" t="s">
        <v>114</v>
      </c>
      <c r="C58" s="39" t="s">
        <v>1</v>
      </c>
      <c r="D58" s="47"/>
      <c r="E58" s="77">
        <v>8.5000000000000006E-2</v>
      </c>
      <c r="F58" s="7">
        <f t="shared" si="1"/>
        <v>0</v>
      </c>
    </row>
    <row r="59" spans="1:6" ht="35" customHeight="1" x14ac:dyDescent="0.35">
      <c r="A59" s="45" t="s">
        <v>125</v>
      </c>
      <c r="B59" s="38" t="s">
        <v>115</v>
      </c>
      <c r="C59" s="25" t="s">
        <v>15</v>
      </c>
      <c r="D59" s="47"/>
      <c r="E59" s="77">
        <v>8.5000000000000006E-2</v>
      </c>
      <c r="F59" s="7">
        <f t="shared" si="1"/>
        <v>0</v>
      </c>
    </row>
    <row r="60" spans="1:6" ht="35" customHeight="1" x14ac:dyDescent="0.35">
      <c r="A60" s="45" t="s">
        <v>126</v>
      </c>
      <c r="B60" s="38" t="s">
        <v>116</v>
      </c>
      <c r="C60" s="25" t="s">
        <v>15</v>
      </c>
      <c r="D60" s="47"/>
      <c r="E60" s="77">
        <v>8.5000000000000006E-2</v>
      </c>
      <c r="F60" s="7">
        <f t="shared" si="1"/>
        <v>0</v>
      </c>
    </row>
    <row r="61" spans="1:6" ht="35" customHeight="1" x14ac:dyDescent="0.35">
      <c r="A61" s="45" t="s">
        <v>127</v>
      </c>
      <c r="B61" s="38" t="s">
        <v>117</v>
      </c>
      <c r="C61" s="25" t="s">
        <v>15</v>
      </c>
      <c r="D61" s="47"/>
      <c r="E61" s="77">
        <v>8.5000000000000006E-2</v>
      </c>
      <c r="F61" s="7">
        <f t="shared" si="1"/>
        <v>0</v>
      </c>
    </row>
    <row r="62" spans="1:6" ht="35" customHeight="1" x14ac:dyDescent="0.35">
      <c r="A62" s="45" t="s">
        <v>128</v>
      </c>
      <c r="B62" s="38" t="s">
        <v>118</v>
      </c>
      <c r="C62" s="25" t="s">
        <v>15</v>
      </c>
      <c r="D62" s="47"/>
      <c r="E62" s="77">
        <v>8.5000000000000006E-2</v>
      </c>
      <c r="F62" s="7">
        <f t="shared" si="1"/>
        <v>0</v>
      </c>
    </row>
    <row r="63" spans="1:6" ht="35" customHeight="1" x14ac:dyDescent="0.35">
      <c r="A63" s="45" t="s">
        <v>129</v>
      </c>
      <c r="B63" s="38" t="s">
        <v>119</v>
      </c>
      <c r="C63" s="25" t="s">
        <v>15</v>
      </c>
      <c r="D63" s="47"/>
      <c r="E63" s="77">
        <v>8.5000000000000006E-2</v>
      </c>
      <c r="F63" s="7">
        <f t="shared" si="1"/>
        <v>0</v>
      </c>
    </row>
    <row r="64" spans="1:6" ht="35" customHeight="1" x14ac:dyDescent="0.35">
      <c r="A64" s="45" t="s">
        <v>130</v>
      </c>
      <c r="B64" s="38" t="s">
        <v>120</v>
      </c>
      <c r="C64" s="25" t="s">
        <v>15</v>
      </c>
      <c r="D64" s="47"/>
      <c r="E64" s="77">
        <v>8.5000000000000006E-2</v>
      </c>
      <c r="F64" s="7">
        <f t="shared" si="1"/>
        <v>0</v>
      </c>
    </row>
    <row r="65" spans="1:6" ht="35" customHeight="1" x14ac:dyDescent="0.35">
      <c r="A65" s="45" t="s">
        <v>131</v>
      </c>
      <c r="B65" s="38" t="s">
        <v>121</v>
      </c>
      <c r="C65" s="39" t="s">
        <v>1</v>
      </c>
      <c r="D65" s="47"/>
      <c r="E65" s="77">
        <v>8.5000000000000006E-2</v>
      </c>
      <c r="F65" s="7">
        <f t="shared" si="1"/>
        <v>0</v>
      </c>
    </row>
    <row r="66" spans="1:6" ht="35" customHeight="1" x14ac:dyDescent="0.35">
      <c r="A66" s="45" t="s">
        <v>132</v>
      </c>
      <c r="B66" s="38" t="s">
        <v>122</v>
      </c>
      <c r="C66" s="39" t="s">
        <v>1</v>
      </c>
      <c r="D66" s="47"/>
      <c r="E66" s="77">
        <v>8.5000000000000006E-2</v>
      </c>
      <c r="F66" s="7">
        <f t="shared" si="1"/>
        <v>0</v>
      </c>
    </row>
    <row r="67" spans="1:6" ht="35" customHeight="1" x14ac:dyDescent="0.35">
      <c r="A67" s="45" t="s">
        <v>137</v>
      </c>
      <c r="B67" s="38" t="s">
        <v>133</v>
      </c>
      <c r="C67" s="39" t="s">
        <v>1</v>
      </c>
      <c r="D67" s="47"/>
      <c r="E67" s="77">
        <v>8.5000000000000006E-2</v>
      </c>
      <c r="F67" s="7">
        <f t="shared" si="1"/>
        <v>0</v>
      </c>
    </row>
    <row r="68" spans="1:6" ht="35" customHeight="1" x14ac:dyDescent="0.35">
      <c r="A68" s="45" t="s">
        <v>138</v>
      </c>
      <c r="B68" s="38" t="s">
        <v>134</v>
      </c>
      <c r="C68" s="39" t="s">
        <v>1</v>
      </c>
      <c r="D68" s="47"/>
      <c r="E68" s="77">
        <v>8.5000000000000006E-2</v>
      </c>
      <c r="F68" s="7">
        <f t="shared" si="1"/>
        <v>0</v>
      </c>
    </row>
    <row r="69" spans="1:6" ht="35" customHeight="1" x14ac:dyDescent="0.35">
      <c r="A69" s="45" t="s">
        <v>139</v>
      </c>
      <c r="B69" s="38" t="s">
        <v>135</v>
      </c>
      <c r="C69" s="39" t="s">
        <v>1</v>
      </c>
      <c r="D69" s="47"/>
      <c r="E69" s="77">
        <v>8.5000000000000006E-2</v>
      </c>
      <c r="F69" s="7">
        <f t="shared" si="1"/>
        <v>0</v>
      </c>
    </row>
    <row r="70" spans="1:6" ht="35" customHeight="1" x14ac:dyDescent="0.35">
      <c r="A70" s="45" t="s">
        <v>140</v>
      </c>
      <c r="B70" s="38" t="s">
        <v>136</v>
      </c>
      <c r="C70" s="39" t="s">
        <v>1</v>
      </c>
      <c r="D70" s="47"/>
      <c r="E70" s="77">
        <v>8.5000000000000006E-2</v>
      </c>
      <c r="F70" s="7">
        <f t="shared" si="1"/>
        <v>0</v>
      </c>
    </row>
    <row r="71" spans="1:6" ht="35" customHeight="1" x14ac:dyDescent="0.35">
      <c r="A71" s="45" t="s">
        <v>141</v>
      </c>
      <c r="B71" s="38" t="s">
        <v>143</v>
      </c>
      <c r="C71" s="39" t="s">
        <v>1</v>
      </c>
      <c r="D71" s="47"/>
      <c r="E71" s="77">
        <v>8.5000000000000006E-2</v>
      </c>
      <c r="F71" s="7">
        <f t="shared" si="1"/>
        <v>0</v>
      </c>
    </row>
    <row r="72" spans="1:6" ht="35" customHeight="1" x14ac:dyDescent="0.35">
      <c r="A72" s="45" t="s">
        <v>142</v>
      </c>
      <c r="B72" s="38" t="s">
        <v>144</v>
      </c>
      <c r="C72" s="43" t="s">
        <v>15</v>
      </c>
      <c r="D72" s="47"/>
      <c r="E72" s="77">
        <v>8.5000000000000006E-2</v>
      </c>
      <c r="F72" s="7">
        <f t="shared" si="1"/>
        <v>0</v>
      </c>
    </row>
    <row r="73" spans="1:6" ht="35" customHeight="1" x14ac:dyDescent="0.35">
      <c r="A73" s="45" t="s">
        <v>377</v>
      </c>
      <c r="B73" s="38" t="s">
        <v>378</v>
      </c>
      <c r="C73" s="43" t="s">
        <v>2</v>
      </c>
      <c r="D73" s="47"/>
      <c r="E73" s="77">
        <v>8.5000000000000006E-2</v>
      </c>
      <c r="F73" s="7">
        <f t="shared" si="1"/>
        <v>0</v>
      </c>
    </row>
    <row r="74" spans="1:6" ht="35" customHeight="1" x14ac:dyDescent="0.35">
      <c r="A74" s="50"/>
      <c r="B74" s="108" t="s">
        <v>145</v>
      </c>
      <c r="C74" s="107"/>
      <c r="D74" s="107"/>
      <c r="E74" s="107"/>
      <c r="F74" s="109"/>
    </row>
    <row r="75" spans="1:6" ht="35" customHeight="1" x14ac:dyDescent="0.35">
      <c r="A75" s="45" t="s">
        <v>147</v>
      </c>
      <c r="B75" s="32" t="s">
        <v>146</v>
      </c>
      <c r="C75" s="25" t="s">
        <v>15</v>
      </c>
      <c r="D75" s="36"/>
      <c r="E75" s="77">
        <v>8.5000000000000006E-2</v>
      </c>
      <c r="F75" s="7">
        <f t="shared" si="1"/>
        <v>0</v>
      </c>
    </row>
    <row r="76" spans="1:6" ht="35" customHeight="1" x14ac:dyDescent="0.35">
      <c r="A76" s="45" t="s">
        <v>149</v>
      </c>
      <c r="B76" s="32" t="s">
        <v>148</v>
      </c>
      <c r="C76" s="25" t="s">
        <v>15</v>
      </c>
      <c r="D76" s="55"/>
      <c r="E76" s="77">
        <v>8.5000000000000006E-2</v>
      </c>
      <c r="F76" s="7">
        <f t="shared" si="1"/>
        <v>0</v>
      </c>
    </row>
    <row r="77" spans="1:6" ht="35" customHeight="1" x14ac:dyDescent="0.35">
      <c r="A77" s="45" t="s">
        <v>181</v>
      </c>
      <c r="B77" s="32" t="s">
        <v>150</v>
      </c>
      <c r="C77" s="25" t="s">
        <v>15</v>
      </c>
      <c r="D77" s="55"/>
      <c r="E77" s="77">
        <v>8.5000000000000006E-2</v>
      </c>
      <c r="F77" s="7">
        <f t="shared" si="1"/>
        <v>0</v>
      </c>
    </row>
    <row r="78" spans="1:6" ht="35" customHeight="1" x14ac:dyDescent="0.35">
      <c r="A78" s="45" t="s">
        <v>182</v>
      </c>
      <c r="B78" s="32" t="s">
        <v>151</v>
      </c>
      <c r="C78" s="25" t="s">
        <v>15</v>
      </c>
      <c r="D78" s="55"/>
      <c r="E78" s="77">
        <v>8.5000000000000006E-2</v>
      </c>
      <c r="F78" s="7">
        <f t="shared" si="1"/>
        <v>0</v>
      </c>
    </row>
    <row r="79" spans="1:6" ht="35" customHeight="1" x14ac:dyDescent="0.35">
      <c r="A79" s="45" t="s">
        <v>183</v>
      </c>
      <c r="B79" s="32" t="s">
        <v>152</v>
      </c>
      <c r="C79" s="25" t="s">
        <v>15</v>
      </c>
      <c r="D79" s="55"/>
      <c r="E79" s="77">
        <v>8.5000000000000006E-2</v>
      </c>
      <c r="F79" s="7">
        <f t="shared" ref="F79:F142" si="2">D79*(1+E79)</f>
        <v>0</v>
      </c>
    </row>
    <row r="80" spans="1:6" ht="35" customHeight="1" x14ac:dyDescent="0.35">
      <c r="A80" s="45" t="s">
        <v>184</v>
      </c>
      <c r="B80" s="32" t="s">
        <v>153</v>
      </c>
      <c r="C80" s="25" t="s">
        <v>15</v>
      </c>
      <c r="D80" s="55"/>
      <c r="E80" s="77">
        <v>8.5000000000000006E-2</v>
      </c>
      <c r="F80" s="7">
        <f t="shared" si="2"/>
        <v>0</v>
      </c>
    </row>
    <row r="81" spans="1:6" ht="35" customHeight="1" x14ac:dyDescent="0.35">
      <c r="A81" s="45" t="s">
        <v>185</v>
      </c>
      <c r="B81" s="32" t="s">
        <v>154</v>
      </c>
      <c r="C81" s="25" t="s">
        <v>15</v>
      </c>
      <c r="D81" s="36"/>
      <c r="E81" s="77">
        <v>8.5000000000000006E-2</v>
      </c>
      <c r="F81" s="7">
        <f t="shared" si="2"/>
        <v>0</v>
      </c>
    </row>
    <row r="82" spans="1:6" ht="35" customHeight="1" x14ac:dyDescent="0.35">
      <c r="A82" s="45" t="s">
        <v>186</v>
      </c>
      <c r="B82" s="32" t="s">
        <v>155</v>
      </c>
      <c r="C82" s="25" t="s">
        <v>15</v>
      </c>
      <c r="D82" s="55"/>
      <c r="E82" s="77">
        <v>8.5000000000000006E-2</v>
      </c>
      <c r="F82" s="7">
        <f t="shared" si="2"/>
        <v>0</v>
      </c>
    </row>
    <row r="83" spans="1:6" ht="35" customHeight="1" x14ac:dyDescent="0.35">
      <c r="A83" s="45" t="s">
        <v>187</v>
      </c>
      <c r="B83" s="32" t="s">
        <v>156</v>
      </c>
      <c r="C83" s="25" t="s">
        <v>15</v>
      </c>
      <c r="D83" s="55"/>
      <c r="E83" s="77">
        <v>8.5000000000000006E-2</v>
      </c>
      <c r="F83" s="7">
        <f t="shared" si="2"/>
        <v>0</v>
      </c>
    </row>
    <row r="84" spans="1:6" ht="35" customHeight="1" x14ac:dyDescent="0.35">
      <c r="A84" s="45" t="s">
        <v>188</v>
      </c>
      <c r="B84" s="32" t="s">
        <v>157</v>
      </c>
      <c r="C84" s="25" t="s">
        <v>15</v>
      </c>
      <c r="D84" s="55"/>
      <c r="E84" s="77">
        <v>8.5000000000000006E-2</v>
      </c>
      <c r="F84" s="7">
        <f t="shared" si="2"/>
        <v>0</v>
      </c>
    </row>
    <row r="85" spans="1:6" ht="35" customHeight="1" x14ac:dyDescent="0.35">
      <c r="A85" s="45" t="s">
        <v>189</v>
      </c>
      <c r="B85" s="32" t="s">
        <v>158</v>
      </c>
      <c r="C85" s="25" t="s">
        <v>15</v>
      </c>
      <c r="D85" s="55"/>
      <c r="E85" s="77">
        <v>8.5000000000000006E-2</v>
      </c>
      <c r="F85" s="7">
        <f t="shared" si="2"/>
        <v>0</v>
      </c>
    </row>
    <row r="86" spans="1:6" ht="35" customHeight="1" x14ac:dyDescent="0.35">
      <c r="A86" s="45" t="s">
        <v>190</v>
      </c>
      <c r="B86" s="32" t="s">
        <v>159</v>
      </c>
      <c r="C86" s="25" t="s">
        <v>15</v>
      </c>
      <c r="D86" s="55"/>
      <c r="E86" s="77">
        <v>8.5000000000000006E-2</v>
      </c>
      <c r="F86" s="7">
        <f t="shared" si="2"/>
        <v>0</v>
      </c>
    </row>
    <row r="87" spans="1:6" ht="35" customHeight="1" x14ac:dyDescent="0.35">
      <c r="A87" s="45" t="s">
        <v>191</v>
      </c>
      <c r="B87" s="32" t="s">
        <v>160</v>
      </c>
      <c r="C87" s="25" t="s">
        <v>15</v>
      </c>
      <c r="D87" s="55"/>
      <c r="E87" s="77">
        <v>8.5000000000000006E-2</v>
      </c>
      <c r="F87" s="7">
        <f t="shared" si="2"/>
        <v>0</v>
      </c>
    </row>
    <row r="88" spans="1:6" ht="35" customHeight="1" x14ac:dyDescent="0.35">
      <c r="A88" s="45" t="s">
        <v>192</v>
      </c>
      <c r="B88" s="32" t="s">
        <v>161</v>
      </c>
      <c r="C88" s="25" t="s">
        <v>15</v>
      </c>
      <c r="D88" s="55"/>
      <c r="E88" s="77">
        <v>8.5000000000000006E-2</v>
      </c>
      <c r="F88" s="7">
        <f t="shared" si="2"/>
        <v>0</v>
      </c>
    </row>
    <row r="89" spans="1:6" ht="35" customHeight="1" x14ac:dyDescent="0.35">
      <c r="A89" s="45" t="s">
        <v>193</v>
      </c>
      <c r="B89" s="32" t="s">
        <v>162</v>
      </c>
      <c r="C89" s="25" t="s">
        <v>15</v>
      </c>
      <c r="D89" s="55"/>
      <c r="E89" s="77">
        <v>8.5000000000000006E-2</v>
      </c>
      <c r="F89" s="7">
        <f t="shared" si="2"/>
        <v>0</v>
      </c>
    </row>
    <row r="90" spans="1:6" ht="35" customHeight="1" x14ac:dyDescent="0.35">
      <c r="A90" s="45" t="s">
        <v>194</v>
      </c>
      <c r="B90" s="32" t="s">
        <v>163</v>
      </c>
      <c r="C90" s="25" t="s">
        <v>15</v>
      </c>
      <c r="D90" s="55"/>
      <c r="E90" s="77">
        <v>8.5000000000000006E-2</v>
      </c>
      <c r="F90" s="7">
        <f t="shared" si="2"/>
        <v>0</v>
      </c>
    </row>
    <row r="91" spans="1:6" ht="35" customHeight="1" x14ac:dyDescent="0.35">
      <c r="A91" s="45" t="s">
        <v>195</v>
      </c>
      <c r="B91" s="32" t="s">
        <v>164</v>
      </c>
      <c r="C91" s="25" t="s">
        <v>15</v>
      </c>
      <c r="D91" s="36"/>
      <c r="E91" s="77">
        <v>8.5000000000000006E-2</v>
      </c>
      <c r="F91" s="7">
        <f t="shared" si="2"/>
        <v>0</v>
      </c>
    </row>
    <row r="92" spans="1:6" ht="35" customHeight="1" x14ac:dyDescent="0.35">
      <c r="A92" s="45" t="s">
        <v>196</v>
      </c>
      <c r="B92" s="32" t="s">
        <v>165</v>
      </c>
      <c r="C92" s="25" t="s">
        <v>15</v>
      </c>
      <c r="D92" s="55"/>
      <c r="E92" s="77">
        <v>8.5000000000000006E-2</v>
      </c>
      <c r="F92" s="7">
        <f t="shared" si="2"/>
        <v>0</v>
      </c>
    </row>
    <row r="93" spans="1:6" ht="35" customHeight="1" x14ac:dyDescent="0.35">
      <c r="A93" s="45" t="s">
        <v>197</v>
      </c>
      <c r="B93" s="32" t="s">
        <v>166</v>
      </c>
      <c r="C93" s="25" t="s">
        <v>15</v>
      </c>
      <c r="D93" s="55"/>
      <c r="E93" s="77">
        <v>8.5000000000000006E-2</v>
      </c>
      <c r="F93" s="7">
        <f t="shared" si="2"/>
        <v>0</v>
      </c>
    </row>
    <row r="94" spans="1:6" ht="35" customHeight="1" x14ac:dyDescent="0.35">
      <c r="A94" s="45" t="s">
        <v>198</v>
      </c>
      <c r="B94" s="32" t="s">
        <v>167</v>
      </c>
      <c r="C94" s="25" t="s">
        <v>15</v>
      </c>
      <c r="D94" s="55"/>
      <c r="E94" s="77">
        <v>8.5000000000000006E-2</v>
      </c>
      <c r="F94" s="7">
        <f t="shared" si="2"/>
        <v>0</v>
      </c>
    </row>
    <row r="95" spans="1:6" ht="35" customHeight="1" x14ac:dyDescent="0.35">
      <c r="A95" s="45" t="s">
        <v>199</v>
      </c>
      <c r="B95" s="32" t="s">
        <v>168</v>
      </c>
      <c r="C95" s="25" t="s">
        <v>15</v>
      </c>
      <c r="D95" s="55"/>
      <c r="E95" s="77">
        <v>8.5000000000000006E-2</v>
      </c>
      <c r="F95" s="7">
        <f t="shared" si="2"/>
        <v>0</v>
      </c>
    </row>
    <row r="96" spans="1:6" ht="35" customHeight="1" x14ac:dyDescent="0.35">
      <c r="A96" s="45" t="s">
        <v>200</v>
      </c>
      <c r="B96" s="32" t="s">
        <v>169</v>
      </c>
      <c r="C96" s="25" t="s">
        <v>15</v>
      </c>
      <c r="D96" s="55"/>
      <c r="E96" s="77">
        <v>8.5000000000000006E-2</v>
      </c>
      <c r="F96" s="7">
        <f t="shared" si="2"/>
        <v>0</v>
      </c>
    </row>
    <row r="97" spans="1:6" ht="35" customHeight="1" x14ac:dyDescent="0.35">
      <c r="A97" s="45" t="s">
        <v>201</v>
      </c>
      <c r="B97" s="32" t="s">
        <v>170</v>
      </c>
      <c r="C97" s="25" t="s">
        <v>15</v>
      </c>
      <c r="D97" s="55"/>
      <c r="E97" s="77">
        <v>8.5000000000000006E-2</v>
      </c>
      <c r="F97" s="7">
        <f t="shared" si="2"/>
        <v>0</v>
      </c>
    </row>
    <row r="98" spans="1:6" ht="35" customHeight="1" x14ac:dyDescent="0.35">
      <c r="A98" s="45" t="s">
        <v>202</v>
      </c>
      <c r="B98" s="32" t="s">
        <v>171</v>
      </c>
      <c r="C98" s="25" t="s">
        <v>15</v>
      </c>
      <c r="D98" s="55"/>
      <c r="E98" s="77">
        <v>8.5000000000000006E-2</v>
      </c>
      <c r="F98" s="7">
        <f t="shared" si="2"/>
        <v>0</v>
      </c>
    </row>
    <row r="99" spans="1:6" ht="35" customHeight="1" x14ac:dyDescent="0.35">
      <c r="A99" s="45" t="s">
        <v>203</v>
      </c>
      <c r="B99" s="32" t="s">
        <v>172</v>
      </c>
      <c r="C99" s="25" t="s">
        <v>15</v>
      </c>
      <c r="D99" s="55"/>
      <c r="E99" s="77">
        <v>8.5000000000000006E-2</v>
      </c>
      <c r="F99" s="7">
        <f t="shared" si="2"/>
        <v>0</v>
      </c>
    </row>
    <row r="100" spans="1:6" ht="35" customHeight="1" x14ac:dyDescent="0.35">
      <c r="A100" s="45" t="s">
        <v>204</v>
      </c>
      <c r="B100" s="32" t="s">
        <v>173</v>
      </c>
      <c r="C100" s="25" t="s">
        <v>15</v>
      </c>
      <c r="D100" s="55"/>
      <c r="E100" s="77">
        <v>8.5000000000000006E-2</v>
      </c>
      <c r="F100" s="7">
        <f t="shared" si="2"/>
        <v>0</v>
      </c>
    </row>
    <row r="101" spans="1:6" ht="35" customHeight="1" x14ac:dyDescent="0.35">
      <c r="A101" s="45" t="s">
        <v>205</v>
      </c>
      <c r="B101" s="32" t="s">
        <v>174</v>
      </c>
      <c r="C101" s="25" t="s">
        <v>15</v>
      </c>
      <c r="D101" s="55"/>
      <c r="E101" s="77">
        <v>8.5000000000000006E-2</v>
      </c>
      <c r="F101" s="7">
        <f t="shared" si="2"/>
        <v>0</v>
      </c>
    </row>
    <row r="102" spans="1:6" ht="35" customHeight="1" x14ac:dyDescent="0.35">
      <c r="A102" s="45" t="s">
        <v>206</v>
      </c>
      <c r="B102" s="32" t="s">
        <v>175</v>
      </c>
      <c r="C102" s="25" t="s">
        <v>15</v>
      </c>
      <c r="D102" s="55"/>
      <c r="E102" s="77">
        <v>8.5000000000000006E-2</v>
      </c>
      <c r="F102" s="7">
        <f t="shared" si="2"/>
        <v>0</v>
      </c>
    </row>
    <row r="103" spans="1:6" ht="35" customHeight="1" x14ac:dyDescent="0.35">
      <c r="A103" s="45" t="s">
        <v>207</v>
      </c>
      <c r="B103" s="32" t="s">
        <v>176</v>
      </c>
      <c r="C103" s="25" t="s">
        <v>15</v>
      </c>
      <c r="D103" s="55"/>
      <c r="E103" s="77">
        <v>8.5000000000000006E-2</v>
      </c>
      <c r="F103" s="7">
        <f t="shared" si="2"/>
        <v>0</v>
      </c>
    </row>
    <row r="104" spans="1:6" ht="35" customHeight="1" x14ac:dyDescent="0.35">
      <c r="A104" s="45" t="s">
        <v>208</v>
      </c>
      <c r="B104" s="32" t="s">
        <v>177</v>
      </c>
      <c r="C104" s="25" t="s">
        <v>15</v>
      </c>
      <c r="D104" s="55"/>
      <c r="E104" s="77">
        <v>8.5000000000000006E-2</v>
      </c>
      <c r="F104" s="7">
        <f t="shared" si="2"/>
        <v>0</v>
      </c>
    </row>
    <row r="105" spans="1:6" ht="35" customHeight="1" x14ac:dyDescent="0.35">
      <c r="A105" s="45" t="s">
        <v>209</v>
      </c>
      <c r="B105" s="32" t="s">
        <v>178</v>
      </c>
      <c r="C105" s="25" t="s">
        <v>15</v>
      </c>
      <c r="D105" s="55"/>
      <c r="E105" s="77">
        <v>8.5000000000000006E-2</v>
      </c>
      <c r="F105" s="7">
        <f t="shared" si="2"/>
        <v>0</v>
      </c>
    </row>
    <row r="106" spans="1:6" ht="35" customHeight="1" x14ac:dyDescent="0.35">
      <c r="A106" s="45" t="s">
        <v>210</v>
      </c>
      <c r="B106" s="32" t="s">
        <v>179</v>
      </c>
      <c r="C106" s="25" t="s">
        <v>15</v>
      </c>
      <c r="D106" s="55"/>
      <c r="E106" s="77">
        <v>8.5000000000000006E-2</v>
      </c>
      <c r="F106" s="7">
        <f t="shared" si="2"/>
        <v>0</v>
      </c>
    </row>
    <row r="107" spans="1:6" ht="35" customHeight="1" x14ac:dyDescent="0.35">
      <c r="A107" s="45" t="s">
        <v>211</v>
      </c>
      <c r="B107" s="32" t="s">
        <v>180</v>
      </c>
      <c r="C107" s="25" t="s">
        <v>15</v>
      </c>
      <c r="D107" s="55"/>
      <c r="E107" s="77">
        <v>8.5000000000000006E-2</v>
      </c>
      <c r="F107" s="7">
        <f t="shared" si="2"/>
        <v>0</v>
      </c>
    </row>
    <row r="108" spans="1:6" ht="35" customHeight="1" x14ac:dyDescent="0.35">
      <c r="A108" s="50"/>
      <c r="B108" s="108" t="s">
        <v>212</v>
      </c>
      <c r="C108" s="107"/>
      <c r="D108" s="107"/>
      <c r="E108" s="107"/>
      <c r="F108" s="109"/>
    </row>
    <row r="109" spans="1:6" ht="35" customHeight="1" x14ac:dyDescent="0.35">
      <c r="A109" s="45" t="s">
        <v>213</v>
      </c>
      <c r="B109" s="32" t="s">
        <v>214</v>
      </c>
      <c r="C109" s="25" t="s">
        <v>1</v>
      </c>
      <c r="D109" s="55"/>
      <c r="E109" s="77">
        <v>8.5000000000000006E-2</v>
      </c>
      <c r="F109" s="7">
        <f t="shared" si="2"/>
        <v>0</v>
      </c>
    </row>
    <row r="110" spans="1:6" ht="35" customHeight="1" x14ac:dyDescent="0.35">
      <c r="A110" s="45" t="s">
        <v>215</v>
      </c>
      <c r="B110" s="32" t="s">
        <v>216</v>
      </c>
      <c r="C110" s="25" t="s">
        <v>1</v>
      </c>
      <c r="D110" s="55"/>
      <c r="E110" s="77">
        <v>8.5000000000000006E-2</v>
      </c>
      <c r="F110" s="7">
        <f t="shared" si="2"/>
        <v>0</v>
      </c>
    </row>
    <row r="111" spans="1:6" ht="35" customHeight="1" x14ac:dyDescent="0.35">
      <c r="A111" s="57" t="s">
        <v>218</v>
      </c>
      <c r="B111" s="32" t="s">
        <v>217</v>
      </c>
      <c r="C111" s="25" t="s">
        <v>1</v>
      </c>
      <c r="D111" s="55"/>
      <c r="E111" s="77">
        <v>8.5000000000000006E-2</v>
      </c>
      <c r="F111" s="7">
        <f t="shared" si="2"/>
        <v>0</v>
      </c>
    </row>
    <row r="112" spans="1:6" ht="35" customHeight="1" x14ac:dyDescent="0.35">
      <c r="A112" s="50"/>
      <c r="B112" s="108" t="s">
        <v>219</v>
      </c>
      <c r="C112" s="107"/>
      <c r="D112" s="107"/>
      <c r="E112" s="107"/>
      <c r="F112" s="109"/>
    </row>
    <row r="113" spans="1:6" ht="35" customHeight="1" x14ac:dyDescent="0.35">
      <c r="A113" s="56" t="s">
        <v>229</v>
      </c>
      <c r="B113" s="32" t="s">
        <v>220</v>
      </c>
      <c r="C113" s="43" t="s">
        <v>15</v>
      </c>
      <c r="D113" s="55"/>
      <c r="E113" s="77">
        <v>8.5000000000000006E-2</v>
      </c>
      <c r="F113" s="7">
        <f t="shared" si="2"/>
        <v>0</v>
      </c>
    </row>
    <row r="114" spans="1:6" ht="35" customHeight="1" x14ac:dyDescent="0.35">
      <c r="A114" s="56" t="s">
        <v>230</v>
      </c>
      <c r="B114" s="32" t="s">
        <v>221</v>
      </c>
      <c r="C114" s="43" t="s">
        <v>15</v>
      </c>
      <c r="D114" s="55"/>
      <c r="E114" s="77">
        <v>8.5000000000000006E-2</v>
      </c>
      <c r="F114" s="7">
        <f t="shared" si="2"/>
        <v>0</v>
      </c>
    </row>
    <row r="115" spans="1:6" ht="35" customHeight="1" x14ac:dyDescent="0.35">
      <c r="A115" s="56" t="s">
        <v>231</v>
      </c>
      <c r="B115" s="32" t="s">
        <v>222</v>
      </c>
      <c r="C115" s="43" t="s">
        <v>15</v>
      </c>
      <c r="D115" s="55"/>
      <c r="E115" s="77">
        <v>8.5000000000000006E-2</v>
      </c>
      <c r="F115" s="7">
        <f t="shared" si="2"/>
        <v>0</v>
      </c>
    </row>
    <row r="116" spans="1:6" ht="35" customHeight="1" x14ac:dyDescent="0.35">
      <c r="A116" s="56" t="s">
        <v>232</v>
      </c>
      <c r="B116" s="32" t="s">
        <v>223</v>
      </c>
      <c r="C116" s="43" t="s">
        <v>15</v>
      </c>
      <c r="D116" s="55"/>
      <c r="E116" s="77">
        <v>8.5000000000000006E-2</v>
      </c>
      <c r="F116" s="7">
        <f t="shared" si="2"/>
        <v>0</v>
      </c>
    </row>
    <row r="117" spans="1:6" ht="35" customHeight="1" x14ac:dyDescent="0.35">
      <c r="A117" s="56" t="s">
        <v>233</v>
      </c>
      <c r="B117" s="32" t="s">
        <v>224</v>
      </c>
      <c r="C117" s="43" t="s">
        <v>15</v>
      </c>
      <c r="D117" s="55"/>
      <c r="E117" s="77">
        <v>8.5000000000000006E-2</v>
      </c>
      <c r="F117" s="7">
        <f t="shared" si="2"/>
        <v>0</v>
      </c>
    </row>
    <row r="118" spans="1:6" ht="35" customHeight="1" x14ac:dyDescent="0.35">
      <c r="A118" s="56" t="s">
        <v>234</v>
      </c>
      <c r="B118" s="32" t="s">
        <v>225</v>
      </c>
      <c r="C118" s="43" t="s">
        <v>15</v>
      </c>
      <c r="D118" s="55"/>
      <c r="E118" s="77">
        <v>8.5000000000000006E-2</v>
      </c>
      <c r="F118" s="7">
        <f t="shared" si="2"/>
        <v>0</v>
      </c>
    </row>
    <row r="119" spans="1:6" ht="35" customHeight="1" x14ac:dyDescent="0.35">
      <c r="A119" s="56" t="s">
        <v>235</v>
      </c>
      <c r="B119" s="32" t="s">
        <v>226</v>
      </c>
      <c r="C119" s="43" t="s">
        <v>15</v>
      </c>
      <c r="D119" s="55"/>
      <c r="E119" s="77">
        <v>8.5000000000000006E-2</v>
      </c>
      <c r="F119" s="7">
        <f t="shared" si="2"/>
        <v>0</v>
      </c>
    </row>
    <row r="120" spans="1:6" ht="35" customHeight="1" x14ac:dyDescent="0.35">
      <c r="A120" s="56" t="s">
        <v>236</v>
      </c>
      <c r="B120" s="32" t="s">
        <v>227</v>
      </c>
      <c r="C120" s="43" t="s">
        <v>15</v>
      </c>
      <c r="D120" s="55"/>
      <c r="E120" s="77">
        <v>8.5000000000000006E-2</v>
      </c>
      <c r="F120" s="7">
        <f t="shared" si="2"/>
        <v>0</v>
      </c>
    </row>
    <row r="121" spans="1:6" ht="35" customHeight="1" x14ac:dyDescent="0.35">
      <c r="A121" s="56" t="s">
        <v>237</v>
      </c>
      <c r="B121" s="32" t="s">
        <v>228</v>
      </c>
      <c r="C121" s="43" t="s">
        <v>15</v>
      </c>
      <c r="D121" s="55"/>
      <c r="E121" s="77">
        <v>8.5000000000000006E-2</v>
      </c>
      <c r="F121" s="7">
        <f t="shared" si="2"/>
        <v>0</v>
      </c>
    </row>
    <row r="122" spans="1:6" ht="35" customHeight="1" x14ac:dyDescent="0.35">
      <c r="A122" s="56" t="s">
        <v>254</v>
      </c>
      <c r="B122" s="32" t="s">
        <v>238</v>
      </c>
      <c r="C122" s="43" t="s">
        <v>15</v>
      </c>
      <c r="D122" s="55"/>
      <c r="E122" s="77">
        <v>8.5000000000000006E-2</v>
      </c>
      <c r="F122" s="7">
        <f t="shared" si="2"/>
        <v>0</v>
      </c>
    </row>
    <row r="123" spans="1:6" ht="35" customHeight="1" x14ac:dyDescent="0.35">
      <c r="A123" s="56" t="s">
        <v>255</v>
      </c>
      <c r="B123" s="32" t="s">
        <v>239</v>
      </c>
      <c r="C123" s="43" t="s">
        <v>15</v>
      </c>
      <c r="D123" s="55"/>
      <c r="E123" s="77">
        <v>8.5000000000000006E-2</v>
      </c>
      <c r="F123" s="7">
        <f t="shared" si="2"/>
        <v>0</v>
      </c>
    </row>
    <row r="124" spans="1:6" ht="35" customHeight="1" x14ac:dyDescent="0.35">
      <c r="A124" s="56" t="s">
        <v>256</v>
      </c>
      <c r="B124" s="32" t="s">
        <v>240</v>
      </c>
      <c r="C124" s="43" t="s">
        <v>15</v>
      </c>
      <c r="D124" s="55"/>
      <c r="E124" s="77">
        <v>8.5000000000000006E-2</v>
      </c>
      <c r="F124" s="7">
        <f t="shared" si="2"/>
        <v>0</v>
      </c>
    </row>
    <row r="125" spans="1:6" ht="35" customHeight="1" x14ac:dyDescent="0.35">
      <c r="A125" s="56" t="s">
        <v>257</v>
      </c>
      <c r="B125" s="32" t="s">
        <v>241</v>
      </c>
      <c r="C125" s="43" t="s">
        <v>15</v>
      </c>
      <c r="D125" s="55"/>
      <c r="E125" s="77">
        <v>8.5000000000000006E-2</v>
      </c>
      <c r="F125" s="7">
        <f t="shared" si="2"/>
        <v>0</v>
      </c>
    </row>
    <row r="126" spans="1:6" ht="35" customHeight="1" x14ac:dyDescent="0.35">
      <c r="A126" s="56" t="s">
        <v>258</v>
      </c>
      <c r="B126" s="32" t="s">
        <v>242</v>
      </c>
      <c r="C126" s="43" t="s">
        <v>15</v>
      </c>
      <c r="D126" s="55"/>
      <c r="E126" s="77">
        <v>8.5000000000000006E-2</v>
      </c>
      <c r="F126" s="7">
        <f t="shared" si="2"/>
        <v>0</v>
      </c>
    </row>
    <row r="127" spans="1:6" ht="35" customHeight="1" x14ac:dyDescent="0.35">
      <c r="A127" s="56" t="s">
        <v>259</v>
      </c>
      <c r="B127" s="32" t="s">
        <v>243</v>
      </c>
      <c r="C127" s="43" t="s">
        <v>15</v>
      </c>
      <c r="D127" s="55"/>
      <c r="E127" s="77">
        <v>8.5000000000000006E-2</v>
      </c>
      <c r="F127" s="7">
        <f t="shared" si="2"/>
        <v>0</v>
      </c>
    </row>
    <row r="128" spans="1:6" ht="35" customHeight="1" x14ac:dyDescent="0.35">
      <c r="A128" s="56" t="s">
        <v>260</v>
      </c>
      <c r="B128" s="32" t="s">
        <v>244</v>
      </c>
      <c r="C128" s="43" t="s">
        <v>15</v>
      </c>
      <c r="D128" s="55"/>
      <c r="E128" s="77">
        <v>8.5000000000000006E-2</v>
      </c>
      <c r="F128" s="7">
        <f t="shared" si="2"/>
        <v>0</v>
      </c>
    </row>
    <row r="129" spans="1:6" ht="35" customHeight="1" x14ac:dyDescent="0.35">
      <c r="A129" s="56" t="s">
        <v>261</v>
      </c>
      <c r="B129" s="32" t="s">
        <v>245</v>
      </c>
      <c r="C129" s="43" t="s">
        <v>15</v>
      </c>
      <c r="D129" s="55"/>
      <c r="E129" s="77">
        <v>8.5000000000000006E-2</v>
      </c>
      <c r="F129" s="7">
        <f t="shared" si="2"/>
        <v>0</v>
      </c>
    </row>
    <row r="130" spans="1:6" ht="35" customHeight="1" x14ac:dyDescent="0.35">
      <c r="A130" s="56" t="s">
        <v>262</v>
      </c>
      <c r="B130" s="32" t="s">
        <v>246</v>
      </c>
      <c r="C130" s="43" t="s">
        <v>269</v>
      </c>
      <c r="D130" s="55"/>
      <c r="E130" s="77">
        <v>8.5000000000000006E-2</v>
      </c>
      <c r="F130" s="7">
        <f t="shared" si="2"/>
        <v>0</v>
      </c>
    </row>
    <row r="131" spans="1:6" ht="35" customHeight="1" x14ac:dyDescent="0.35">
      <c r="A131" s="56" t="s">
        <v>263</v>
      </c>
      <c r="B131" s="32" t="s">
        <v>247</v>
      </c>
      <c r="C131" s="43" t="s">
        <v>2</v>
      </c>
      <c r="D131" s="55"/>
      <c r="E131" s="77">
        <v>8.5000000000000006E-2</v>
      </c>
      <c r="F131" s="7">
        <f t="shared" si="2"/>
        <v>0</v>
      </c>
    </row>
    <row r="132" spans="1:6" ht="35" customHeight="1" x14ac:dyDescent="0.35">
      <c r="A132" s="56" t="s">
        <v>264</v>
      </c>
      <c r="B132" s="32" t="s">
        <v>248</v>
      </c>
      <c r="C132" s="43" t="s">
        <v>15</v>
      </c>
      <c r="D132" s="55"/>
      <c r="E132" s="77">
        <v>8.5000000000000006E-2</v>
      </c>
      <c r="F132" s="7">
        <f t="shared" si="2"/>
        <v>0</v>
      </c>
    </row>
    <row r="133" spans="1:6" ht="35" customHeight="1" x14ac:dyDescent="0.35">
      <c r="A133" s="56" t="s">
        <v>265</v>
      </c>
      <c r="B133" s="32" t="s">
        <v>249</v>
      </c>
      <c r="C133" s="43" t="s">
        <v>15</v>
      </c>
      <c r="D133" s="55"/>
      <c r="E133" s="77">
        <v>8.5000000000000006E-2</v>
      </c>
      <c r="F133" s="7">
        <f t="shared" si="2"/>
        <v>0</v>
      </c>
    </row>
    <row r="134" spans="1:6" ht="35" customHeight="1" x14ac:dyDescent="0.35">
      <c r="A134" s="56" t="s">
        <v>266</v>
      </c>
      <c r="B134" s="32" t="s">
        <v>250</v>
      </c>
      <c r="C134" s="43" t="s">
        <v>15</v>
      </c>
      <c r="D134" s="55"/>
      <c r="E134" s="77">
        <v>8.5000000000000006E-2</v>
      </c>
      <c r="F134" s="7">
        <f t="shared" si="2"/>
        <v>0</v>
      </c>
    </row>
    <row r="135" spans="1:6" ht="35" customHeight="1" x14ac:dyDescent="0.35">
      <c r="A135" s="56" t="s">
        <v>267</v>
      </c>
      <c r="B135" s="32" t="s">
        <v>251</v>
      </c>
      <c r="C135" s="43" t="s">
        <v>15</v>
      </c>
      <c r="D135" s="55"/>
      <c r="E135" s="77">
        <v>8.5000000000000006E-2</v>
      </c>
      <c r="F135" s="7">
        <f t="shared" si="2"/>
        <v>0</v>
      </c>
    </row>
    <row r="136" spans="1:6" ht="35" customHeight="1" x14ac:dyDescent="0.35">
      <c r="A136" s="56" t="s">
        <v>268</v>
      </c>
      <c r="B136" s="32" t="s">
        <v>252</v>
      </c>
      <c r="C136" s="43" t="s">
        <v>15</v>
      </c>
      <c r="D136" s="55"/>
      <c r="E136" s="77">
        <v>8.5000000000000006E-2</v>
      </c>
      <c r="F136" s="7">
        <f t="shared" si="2"/>
        <v>0</v>
      </c>
    </row>
    <row r="137" spans="1:6" ht="35" customHeight="1" x14ac:dyDescent="0.35">
      <c r="A137" s="50"/>
      <c r="B137" s="108" t="s">
        <v>253</v>
      </c>
      <c r="C137" s="107"/>
      <c r="D137" s="107"/>
      <c r="E137" s="107"/>
      <c r="F137" s="109"/>
    </row>
    <row r="138" spans="1:6" ht="35" customHeight="1" x14ac:dyDescent="0.35">
      <c r="A138" s="56" t="s">
        <v>270</v>
      </c>
      <c r="B138" s="32" t="s">
        <v>271</v>
      </c>
      <c r="C138" s="43" t="s">
        <v>15</v>
      </c>
      <c r="D138" s="55"/>
      <c r="E138" s="77">
        <v>8.5000000000000006E-2</v>
      </c>
      <c r="F138" s="7">
        <f t="shared" si="2"/>
        <v>0</v>
      </c>
    </row>
    <row r="139" spans="1:6" ht="35" customHeight="1" x14ac:dyDescent="0.35">
      <c r="A139" s="56" t="s">
        <v>285</v>
      </c>
      <c r="B139" s="32" t="s">
        <v>272</v>
      </c>
      <c r="C139" s="43" t="s">
        <v>15</v>
      </c>
      <c r="D139" s="55"/>
      <c r="E139" s="77">
        <v>8.5000000000000006E-2</v>
      </c>
      <c r="F139" s="7">
        <f t="shared" si="2"/>
        <v>0</v>
      </c>
    </row>
    <row r="140" spans="1:6" ht="35" customHeight="1" x14ac:dyDescent="0.35">
      <c r="A140" s="56" t="s">
        <v>286</v>
      </c>
      <c r="B140" s="32" t="s">
        <v>273</v>
      </c>
      <c r="C140" s="43" t="s">
        <v>15</v>
      </c>
      <c r="D140" s="55"/>
      <c r="E140" s="77">
        <v>8.5000000000000006E-2</v>
      </c>
      <c r="F140" s="7">
        <f t="shared" si="2"/>
        <v>0</v>
      </c>
    </row>
    <row r="141" spans="1:6" ht="35" customHeight="1" x14ac:dyDescent="0.35">
      <c r="A141" s="56" t="s">
        <v>287</v>
      </c>
      <c r="B141" s="32" t="s">
        <v>274</v>
      </c>
      <c r="C141" s="43" t="s">
        <v>15</v>
      </c>
      <c r="D141" s="55"/>
      <c r="E141" s="77">
        <v>8.5000000000000006E-2</v>
      </c>
      <c r="F141" s="7">
        <f t="shared" si="2"/>
        <v>0</v>
      </c>
    </row>
    <row r="142" spans="1:6" ht="35" customHeight="1" x14ac:dyDescent="0.35">
      <c r="A142" s="56" t="s">
        <v>288</v>
      </c>
      <c r="B142" s="32" t="s">
        <v>275</v>
      </c>
      <c r="C142" s="43" t="s">
        <v>15</v>
      </c>
      <c r="D142" s="55"/>
      <c r="E142" s="77">
        <v>8.5000000000000006E-2</v>
      </c>
      <c r="F142" s="7">
        <f t="shared" si="2"/>
        <v>0</v>
      </c>
    </row>
    <row r="143" spans="1:6" ht="35" customHeight="1" x14ac:dyDescent="0.35">
      <c r="A143" s="56" t="s">
        <v>289</v>
      </c>
      <c r="B143" s="32" t="s">
        <v>276</v>
      </c>
      <c r="C143" s="43" t="s">
        <v>15</v>
      </c>
      <c r="D143" s="55"/>
      <c r="E143" s="77">
        <v>8.5000000000000006E-2</v>
      </c>
      <c r="F143" s="7">
        <f t="shared" ref="F143:F198" si="3">D143*(1+E143)</f>
        <v>0</v>
      </c>
    </row>
    <row r="144" spans="1:6" ht="35" customHeight="1" x14ac:dyDescent="0.35">
      <c r="A144" s="56" t="s">
        <v>290</v>
      </c>
      <c r="B144" s="32" t="s">
        <v>277</v>
      </c>
      <c r="C144" s="43" t="s">
        <v>15</v>
      </c>
      <c r="D144" s="55"/>
      <c r="E144" s="77">
        <v>8.5000000000000006E-2</v>
      </c>
      <c r="F144" s="7">
        <f t="shared" si="3"/>
        <v>0</v>
      </c>
    </row>
    <row r="145" spans="1:6" ht="35" customHeight="1" x14ac:dyDescent="0.35">
      <c r="A145" s="56" t="s">
        <v>291</v>
      </c>
      <c r="B145" s="32" t="s">
        <v>278</v>
      </c>
      <c r="C145" s="43" t="s">
        <v>15</v>
      </c>
      <c r="D145" s="55"/>
      <c r="E145" s="77">
        <v>8.5000000000000006E-2</v>
      </c>
      <c r="F145" s="7">
        <f t="shared" si="3"/>
        <v>0</v>
      </c>
    </row>
    <row r="146" spans="1:6" ht="35" customHeight="1" x14ac:dyDescent="0.35">
      <c r="A146" s="56" t="s">
        <v>292</v>
      </c>
      <c r="B146" s="32" t="s">
        <v>279</v>
      </c>
      <c r="C146" s="43" t="s">
        <v>15</v>
      </c>
      <c r="D146" s="55"/>
      <c r="E146" s="77">
        <v>8.5000000000000006E-2</v>
      </c>
      <c r="F146" s="7">
        <f t="shared" si="3"/>
        <v>0</v>
      </c>
    </row>
    <row r="147" spans="1:6" ht="35" customHeight="1" x14ac:dyDescent="0.35">
      <c r="A147" s="56" t="s">
        <v>293</v>
      </c>
      <c r="B147" s="32" t="s">
        <v>280</v>
      </c>
      <c r="C147" s="43" t="s">
        <v>2</v>
      </c>
      <c r="D147" s="55"/>
      <c r="E147" s="77">
        <v>8.5000000000000006E-2</v>
      </c>
      <c r="F147" s="7">
        <f t="shared" si="3"/>
        <v>0</v>
      </c>
    </row>
    <row r="148" spans="1:6" ht="35" customHeight="1" x14ac:dyDescent="0.35">
      <c r="A148" s="56" t="s">
        <v>294</v>
      </c>
      <c r="B148" s="32" t="s">
        <v>281</v>
      </c>
      <c r="C148" s="43" t="s">
        <v>15</v>
      </c>
      <c r="D148" s="55"/>
      <c r="E148" s="77">
        <v>8.5000000000000006E-2</v>
      </c>
      <c r="F148" s="7">
        <f t="shared" si="3"/>
        <v>0</v>
      </c>
    </row>
    <row r="149" spans="1:6" ht="35" customHeight="1" x14ac:dyDescent="0.35">
      <c r="A149" s="50"/>
      <c r="B149" s="108" t="s">
        <v>282</v>
      </c>
      <c r="C149" s="107"/>
      <c r="D149" s="107"/>
      <c r="E149" s="107"/>
      <c r="F149" s="109"/>
    </row>
    <row r="150" spans="1:6" ht="35" customHeight="1" x14ac:dyDescent="0.35">
      <c r="A150" s="56" t="s">
        <v>284</v>
      </c>
      <c r="B150" s="32" t="s">
        <v>283</v>
      </c>
      <c r="C150" s="43" t="s">
        <v>15</v>
      </c>
      <c r="D150" s="55"/>
      <c r="E150" s="77">
        <v>8.5000000000000006E-2</v>
      </c>
      <c r="F150" s="7">
        <f t="shared" si="3"/>
        <v>0</v>
      </c>
    </row>
    <row r="151" spans="1:6" ht="35" customHeight="1" x14ac:dyDescent="0.35">
      <c r="A151" s="56" t="s">
        <v>315</v>
      </c>
      <c r="B151" s="32" t="s">
        <v>374</v>
      </c>
      <c r="C151" s="43" t="s">
        <v>15</v>
      </c>
      <c r="D151" s="55"/>
      <c r="E151" s="77">
        <v>8.5000000000000006E-2</v>
      </c>
      <c r="F151" s="7">
        <f t="shared" si="3"/>
        <v>0</v>
      </c>
    </row>
    <row r="152" spans="1:6" ht="35" customHeight="1" x14ac:dyDescent="0.35">
      <c r="A152" s="56" t="s">
        <v>316</v>
      </c>
      <c r="B152" s="32" t="s">
        <v>295</v>
      </c>
      <c r="C152" s="43" t="s">
        <v>15</v>
      </c>
      <c r="D152" s="55"/>
      <c r="E152" s="77">
        <v>8.5000000000000006E-2</v>
      </c>
      <c r="F152" s="7">
        <f t="shared" si="3"/>
        <v>0</v>
      </c>
    </row>
    <row r="153" spans="1:6" ht="35" customHeight="1" x14ac:dyDescent="0.35">
      <c r="A153" s="56" t="s">
        <v>317</v>
      </c>
      <c r="B153" s="32" t="s">
        <v>296</v>
      </c>
      <c r="C153" s="43" t="s">
        <v>15</v>
      </c>
      <c r="D153" s="55"/>
      <c r="E153" s="77">
        <v>8.5000000000000006E-2</v>
      </c>
      <c r="F153" s="7">
        <f t="shared" si="3"/>
        <v>0</v>
      </c>
    </row>
    <row r="154" spans="1:6" ht="35" customHeight="1" x14ac:dyDescent="0.35">
      <c r="A154" s="56" t="s">
        <v>318</v>
      </c>
      <c r="B154" s="32" t="s">
        <v>297</v>
      </c>
      <c r="C154" s="43" t="s">
        <v>15</v>
      </c>
      <c r="D154" s="55"/>
      <c r="E154" s="77">
        <v>8.5000000000000006E-2</v>
      </c>
      <c r="F154" s="7">
        <f t="shared" si="3"/>
        <v>0</v>
      </c>
    </row>
    <row r="155" spans="1:6" ht="35" customHeight="1" x14ac:dyDescent="0.35">
      <c r="A155" s="56" t="s">
        <v>319</v>
      </c>
      <c r="B155" s="32" t="s">
        <v>299</v>
      </c>
      <c r="C155" s="43" t="s">
        <v>15</v>
      </c>
      <c r="D155" s="55"/>
      <c r="E155" s="77">
        <v>8.5000000000000006E-2</v>
      </c>
      <c r="F155" s="7">
        <f t="shared" si="3"/>
        <v>0</v>
      </c>
    </row>
    <row r="156" spans="1:6" ht="35" customHeight="1" x14ac:dyDescent="0.35">
      <c r="A156" s="56" t="s">
        <v>320</v>
      </c>
      <c r="B156" s="32" t="s">
        <v>298</v>
      </c>
      <c r="C156" s="43" t="s">
        <v>15</v>
      </c>
      <c r="D156" s="55"/>
      <c r="E156" s="77">
        <v>8.5000000000000006E-2</v>
      </c>
      <c r="F156" s="7">
        <f t="shared" si="3"/>
        <v>0</v>
      </c>
    </row>
    <row r="157" spans="1:6" ht="35" customHeight="1" x14ac:dyDescent="0.35">
      <c r="A157" s="56" t="s">
        <v>321</v>
      </c>
      <c r="B157" s="32" t="s">
        <v>300</v>
      </c>
      <c r="C157" s="43" t="s">
        <v>15</v>
      </c>
      <c r="D157" s="55"/>
      <c r="E157" s="77">
        <v>8.5000000000000006E-2</v>
      </c>
      <c r="F157" s="7">
        <f t="shared" si="3"/>
        <v>0</v>
      </c>
    </row>
    <row r="158" spans="1:6" ht="35" customHeight="1" x14ac:dyDescent="0.35">
      <c r="A158" s="56" t="s">
        <v>322</v>
      </c>
      <c r="B158" s="32" t="s">
        <v>301</v>
      </c>
      <c r="C158" s="43" t="s">
        <v>15</v>
      </c>
      <c r="D158" s="55"/>
      <c r="E158" s="77">
        <v>8.5000000000000006E-2</v>
      </c>
      <c r="F158" s="7">
        <f t="shared" si="3"/>
        <v>0</v>
      </c>
    </row>
    <row r="159" spans="1:6" ht="35" customHeight="1" x14ac:dyDescent="0.35">
      <c r="A159" s="56" t="s">
        <v>323</v>
      </c>
      <c r="B159" s="32" t="s">
        <v>302</v>
      </c>
      <c r="C159" s="43" t="s">
        <v>15</v>
      </c>
      <c r="D159" s="55"/>
      <c r="E159" s="77">
        <v>8.5000000000000006E-2</v>
      </c>
      <c r="F159" s="7">
        <f t="shared" si="3"/>
        <v>0</v>
      </c>
    </row>
    <row r="160" spans="1:6" ht="35" customHeight="1" x14ac:dyDescent="0.35">
      <c r="A160" s="56" t="s">
        <v>324</v>
      </c>
      <c r="B160" s="32" t="s">
        <v>303</v>
      </c>
      <c r="C160" s="43" t="s">
        <v>15</v>
      </c>
      <c r="D160" s="55"/>
      <c r="E160" s="77">
        <v>8.5000000000000006E-2</v>
      </c>
      <c r="F160" s="7">
        <f t="shared" si="3"/>
        <v>0</v>
      </c>
    </row>
    <row r="161" spans="1:6" ht="35" customHeight="1" x14ac:dyDescent="0.35">
      <c r="A161" s="56" t="s">
        <v>325</v>
      </c>
      <c r="B161" s="32" t="s">
        <v>304</v>
      </c>
      <c r="C161" s="43" t="s">
        <v>15</v>
      </c>
      <c r="D161" s="55"/>
      <c r="E161" s="77">
        <v>8.5000000000000006E-2</v>
      </c>
      <c r="F161" s="7">
        <f t="shared" si="3"/>
        <v>0</v>
      </c>
    </row>
    <row r="162" spans="1:6" ht="35" customHeight="1" x14ac:dyDescent="0.35">
      <c r="A162" s="56" t="s">
        <v>326</v>
      </c>
      <c r="B162" s="32" t="s">
        <v>305</v>
      </c>
      <c r="C162" s="43" t="s">
        <v>15</v>
      </c>
      <c r="D162" s="55"/>
      <c r="E162" s="77">
        <v>8.5000000000000006E-2</v>
      </c>
      <c r="F162" s="7">
        <f t="shared" si="3"/>
        <v>0</v>
      </c>
    </row>
    <row r="163" spans="1:6" ht="35" customHeight="1" x14ac:dyDescent="0.35">
      <c r="A163" s="56" t="s">
        <v>327</v>
      </c>
      <c r="B163" s="32" t="s">
        <v>306</v>
      </c>
      <c r="C163" s="43" t="s">
        <v>15</v>
      </c>
      <c r="D163" s="55"/>
      <c r="E163" s="77">
        <v>8.5000000000000006E-2</v>
      </c>
      <c r="F163" s="7">
        <f t="shared" si="3"/>
        <v>0</v>
      </c>
    </row>
    <row r="164" spans="1:6" ht="35" customHeight="1" x14ac:dyDescent="0.35">
      <c r="A164" s="56" t="s">
        <v>328</v>
      </c>
      <c r="B164" s="32" t="s">
        <v>307</v>
      </c>
      <c r="C164" s="43" t="s">
        <v>15</v>
      </c>
      <c r="D164" s="55"/>
      <c r="E164" s="77">
        <v>8.5000000000000006E-2</v>
      </c>
      <c r="F164" s="7">
        <f t="shared" si="3"/>
        <v>0</v>
      </c>
    </row>
    <row r="165" spans="1:6" ht="35" customHeight="1" x14ac:dyDescent="0.35">
      <c r="A165" s="56" t="s">
        <v>329</v>
      </c>
      <c r="B165" s="32" t="s">
        <v>308</v>
      </c>
      <c r="C165" s="43" t="s">
        <v>15</v>
      </c>
      <c r="D165" s="55"/>
      <c r="E165" s="77">
        <v>8.5000000000000006E-2</v>
      </c>
      <c r="F165" s="7">
        <f t="shared" si="3"/>
        <v>0</v>
      </c>
    </row>
    <row r="166" spans="1:6" ht="35" customHeight="1" x14ac:dyDescent="0.35">
      <c r="A166" s="56" t="s">
        <v>330</v>
      </c>
      <c r="B166" s="32" t="s">
        <v>309</v>
      </c>
      <c r="C166" s="43" t="s">
        <v>15</v>
      </c>
      <c r="D166" s="55"/>
      <c r="E166" s="77">
        <v>8.5000000000000006E-2</v>
      </c>
      <c r="F166" s="7">
        <f t="shared" si="3"/>
        <v>0</v>
      </c>
    </row>
    <row r="167" spans="1:6" ht="35" customHeight="1" x14ac:dyDescent="0.35">
      <c r="A167" s="56" t="s">
        <v>331</v>
      </c>
      <c r="B167" s="32" t="s">
        <v>310</v>
      </c>
      <c r="C167" s="43" t="s">
        <v>15</v>
      </c>
      <c r="D167" s="55"/>
      <c r="E167" s="77">
        <v>8.5000000000000006E-2</v>
      </c>
      <c r="F167" s="7">
        <f t="shared" si="3"/>
        <v>0</v>
      </c>
    </row>
    <row r="168" spans="1:6" ht="35" customHeight="1" x14ac:dyDescent="0.35">
      <c r="A168" s="56" t="s">
        <v>332</v>
      </c>
      <c r="B168" s="32" t="s">
        <v>311</v>
      </c>
      <c r="C168" s="43" t="s">
        <v>15</v>
      </c>
      <c r="D168" s="55"/>
      <c r="E168" s="77">
        <v>8.5000000000000006E-2</v>
      </c>
      <c r="F168" s="7">
        <f t="shared" si="3"/>
        <v>0</v>
      </c>
    </row>
    <row r="169" spans="1:6" ht="35" customHeight="1" x14ac:dyDescent="0.35">
      <c r="A169" s="56" t="s">
        <v>333</v>
      </c>
      <c r="B169" s="32" t="s">
        <v>312</v>
      </c>
      <c r="C169" s="43" t="s">
        <v>15</v>
      </c>
      <c r="D169" s="55"/>
      <c r="E169" s="77">
        <v>8.5000000000000006E-2</v>
      </c>
      <c r="F169" s="7">
        <f t="shared" si="3"/>
        <v>0</v>
      </c>
    </row>
    <row r="170" spans="1:6" ht="35" customHeight="1" x14ac:dyDescent="0.35">
      <c r="A170" s="56" t="s">
        <v>334</v>
      </c>
      <c r="B170" s="32" t="s">
        <v>313</v>
      </c>
      <c r="C170" s="43" t="s">
        <v>15</v>
      </c>
      <c r="D170" s="55"/>
      <c r="E170" s="77">
        <v>8.5000000000000006E-2</v>
      </c>
      <c r="F170" s="7">
        <f t="shared" si="3"/>
        <v>0</v>
      </c>
    </row>
    <row r="171" spans="1:6" ht="35" customHeight="1" x14ac:dyDescent="0.35">
      <c r="A171" s="56" t="s">
        <v>335</v>
      </c>
      <c r="B171" s="32" t="s">
        <v>314</v>
      </c>
      <c r="C171" s="43" t="s">
        <v>15</v>
      </c>
      <c r="D171" s="55"/>
      <c r="E171" s="77">
        <v>8.5000000000000006E-2</v>
      </c>
      <c r="F171" s="7">
        <f t="shared" si="3"/>
        <v>0</v>
      </c>
    </row>
    <row r="172" spans="1:6" ht="35" customHeight="1" x14ac:dyDescent="0.35">
      <c r="A172" s="56" t="s">
        <v>376</v>
      </c>
      <c r="B172" s="64" t="s">
        <v>375</v>
      </c>
      <c r="C172" s="43" t="s">
        <v>15</v>
      </c>
      <c r="D172" s="55"/>
      <c r="E172" s="77">
        <v>8.5000000000000006E-2</v>
      </c>
      <c r="F172" s="7">
        <f t="shared" si="3"/>
        <v>0</v>
      </c>
    </row>
    <row r="173" spans="1:6" ht="35" customHeight="1" x14ac:dyDescent="0.35">
      <c r="A173" s="56" t="s">
        <v>408</v>
      </c>
      <c r="B173" s="32" t="s">
        <v>409</v>
      </c>
      <c r="C173" s="43" t="s">
        <v>0</v>
      </c>
      <c r="D173" s="55"/>
      <c r="E173" s="77">
        <v>8.5000000000000006E-2</v>
      </c>
      <c r="F173" s="7">
        <f t="shared" ref="F173:F175" si="4">D173*(1+E173)</f>
        <v>0</v>
      </c>
    </row>
    <row r="174" spans="1:6" ht="35" customHeight="1" x14ac:dyDescent="0.35">
      <c r="A174" s="57" t="s">
        <v>410</v>
      </c>
      <c r="B174" s="32" t="s">
        <v>413</v>
      </c>
      <c r="C174" s="43" t="s">
        <v>2</v>
      </c>
      <c r="D174" s="55"/>
      <c r="E174" s="77">
        <v>8.5000000000000006E-2</v>
      </c>
      <c r="F174" s="7">
        <f t="shared" si="4"/>
        <v>0</v>
      </c>
    </row>
    <row r="175" spans="1:6" ht="35" customHeight="1" x14ac:dyDescent="0.35">
      <c r="A175" s="57" t="s">
        <v>411</v>
      </c>
      <c r="B175" s="32" t="s">
        <v>412</v>
      </c>
      <c r="C175" s="43" t="s">
        <v>2</v>
      </c>
      <c r="D175" s="55"/>
      <c r="E175" s="77">
        <v>8.5000000000000006E-2</v>
      </c>
      <c r="F175" s="7">
        <f t="shared" si="4"/>
        <v>0</v>
      </c>
    </row>
    <row r="176" spans="1:6" ht="35" customHeight="1" x14ac:dyDescent="0.35">
      <c r="A176" s="50"/>
      <c r="B176" s="108" t="s">
        <v>380</v>
      </c>
      <c r="C176" s="107"/>
      <c r="D176" s="107"/>
      <c r="E176" s="107"/>
      <c r="F176" s="109"/>
    </row>
    <row r="177" spans="1:6" ht="35" customHeight="1" x14ac:dyDescent="0.35">
      <c r="A177" s="56" t="s">
        <v>348</v>
      </c>
      <c r="B177" s="32" t="s">
        <v>390</v>
      </c>
      <c r="C177" s="43" t="s">
        <v>15</v>
      </c>
      <c r="D177" s="55"/>
      <c r="E177" s="77">
        <v>8.5000000000000006E-2</v>
      </c>
      <c r="F177" s="7">
        <f t="shared" si="3"/>
        <v>0</v>
      </c>
    </row>
    <row r="178" spans="1:6" ht="35" customHeight="1" x14ac:dyDescent="0.35">
      <c r="A178" s="56" t="s">
        <v>349</v>
      </c>
      <c r="B178" s="32" t="s">
        <v>391</v>
      </c>
      <c r="C178" s="43" t="s">
        <v>0</v>
      </c>
      <c r="D178" s="55"/>
      <c r="E178" s="77">
        <v>8.5000000000000006E-2</v>
      </c>
      <c r="F178" s="7">
        <f t="shared" si="3"/>
        <v>0</v>
      </c>
    </row>
    <row r="179" spans="1:6" ht="35" customHeight="1" x14ac:dyDescent="0.35">
      <c r="A179" s="56" t="s">
        <v>350</v>
      </c>
      <c r="B179" s="32" t="s">
        <v>392</v>
      </c>
      <c r="C179" s="43" t="s">
        <v>0</v>
      </c>
      <c r="D179" s="55"/>
      <c r="E179" s="77">
        <v>8.5000000000000006E-2</v>
      </c>
      <c r="F179" s="7">
        <f t="shared" si="3"/>
        <v>0</v>
      </c>
    </row>
    <row r="180" spans="1:6" ht="35" customHeight="1" x14ac:dyDescent="0.35">
      <c r="A180" s="56" t="s">
        <v>351</v>
      </c>
      <c r="B180" s="32" t="s">
        <v>393</v>
      </c>
      <c r="C180" s="43" t="s">
        <v>0</v>
      </c>
      <c r="D180" s="55"/>
      <c r="E180" s="77">
        <v>8.5000000000000006E-2</v>
      </c>
      <c r="F180" s="7">
        <f t="shared" si="3"/>
        <v>0</v>
      </c>
    </row>
    <row r="181" spans="1:6" ht="35" customHeight="1" x14ac:dyDescent="0.35">
      <c r="A181" s="56" t="s">
        <v>352</v>
      </c>
      <c r="B181" s="32" t="s">
        <v>394</v>
      </c>
      <c r="C181" s="43" t="s">
        <v>0</v>
      </c>
      <c r="D181" s="55"/>
      <c r="E181" s="77">
        <v>8.5000000000000006E-2</v>
      </c>
      <c r="F181" s="7">
        <f t="shared" si="3"/>
        <v>0</v>
      </c>
    </row>
    <row r="182" spans="1:6" ht="35" customHeight="1" x14ac:dyDescent="0.35">
      <c r="A182" s="56" t="s">
        <v>353</v>
      </c>
      <c r="B182" s="64" t="s">
        <v>395</v>
      </c>
      <c r="C182" s="43" t="s">
        <v>0</v>
      </c>
      <c r="D182" s="55"/>
      <c r="E182" s="77">
        <v>8.5000000000000006E-2</v>
      </c>
      <c r="F182" s="7">
        <f t="shared" si="3"/>
        <v>0</v>
      </c>
    </row>
    <row r="183" spans="1:6" ht="35" customHeight="1" x14ac:dyDescent="0.35">
      <c r="A183" s="50"/>
      <c r="B183" s="108" t="s">
        <v>379</v>
      </c>
      <c r="C183" s="107"/>
      <c r="D183" s="107"/>
      <c r="E183" s="107"/>
      <c r="F183" s="109"/>
    </row>
    <row r="184" spans="1:6" ht="35" customHeight="1" x14ac:dyDescent="0.35">
      <c r="A184" s="56" t="s">
        <v>358</v>
      </c>
      <c r="B184" s="32" t="s">
        <v>336</v>
      </c>
      <c r="C184" s="43" t="s">
        <v>15</v>
      </c>
      <c r="D184" s="55"/>
      <c r="E184" s="77">
        <v>8.5000000000000006E-2</v>
      </c>
      <c r="F184" s="7">
        <f t="shared" si="3"/>
        <v>0</v>
      </c>
    </row>
    <row r="185" spans="1:6" ht="35" customHeight="1" x14ac:dyDescent="0.35">
      <c r="A185" s="56" t="s">
        <v>359</v>
      </c>
      <c r="B185" s="32" t="s">
        <v>337</v>
      </c>
      <c r="C185" s="43" t="s">
        <v>15</v>
      </c>
      <c r="D185" s="55"/>
      <c r="E185" s="77">
        <v>8.5000000000000006E-2</v>
      </c>
      <c r="F185" s="7">
        <f t="shared" si="3"/>
        <v>0</v>
      </c>
    </row>
    <row r="186" spans="1:6" ht="35" customHeight="1" x14ac:dyDescent="0.35">
      <c r="A186" s="56" t="s">
        <v>360</v>
      </c>
      <c r="B186" s="32" t="s">
        <v>338</v>
      </c>
      <c r="C186" s="43" t="s">
        <v>15</v>
      </c>
      <c r="D186" s="55"/>
      <c r="E186" s="77">
        <v>8.5000000000000006E-2</v>
      </c>
      <c r="F186" s="7">
        <f t="shared" si="3"/>
        <v>0</v>
      </c>
    </row>
    <row r="187" spans="1:6" ht="35" customHeight="1" x14ac:dyDescent="0.35">
      <c r="A187" s="56" t="s">
        <v>361</v>
      </c>
      <c r="B187" s="32" t="s">
        <v>339</v>
      </c>
      <c r="C187" s="43" t="s">
        <v>15</v>
      </c>
      <c r="D187" s="55"/>
      <c r="E187" s="77">
        <v>8.5000000000000006E-2</v>
      </c>
      <c r="F187" s="7">
        <f t="shared" si="3"/>
        <v>0</v>
      </c>
    </row>
    <row r="188" spans="1:6" ht="35" customHeight="1" x14ac:dyDescent="0.35">
      <c r="A188" s="56" t="s">
        <v>362</v>
      </c>
      <c r="B188" s="32" t="s">
        <v>340</v>
      </c>
      <c r="C188" s="43" t="s">
        <v>15</v>
      </c>
      <c r="D188" s="55"/>
      <c r="E188" s="77">
        <v>8.5000000000000006E-2</v>
      </c>
      <c r="F188" s="7">
        <f t="shared" si="3"/>
        <v>0</v>
      </c>
    </row>
    <row r="189" spans="1:6" ht="35" customHeight="1" x14ac:dyDescent="0.35">
      <c r="A189" s="56" t="s">
        <v>363</v>
      </c>
      <c r="B189" s="32" t="s">
        <v>341</v>
      </c>
      <c r="C189" s="43" t="s">
        <v>354</v>
      </c>
      <c r="D189" s="55"/>
      <c r="E189" s="77">
        <v>8.5000000000000006E-2</v>
      </c>
      <c r="F189" s="7">
        <f t="shared" si="3"/>
        <v>0</v>
      </c>
    </row>
    <row r="190" spans="1:6" ht="35" customHeight="1" x14ac:dyDescent="0.35">
      <c r="A190" s="56" t="s">
        <v>381</v>
      </c>
      <c r="B190" s="32" t="s">
        <v>342</v>
      </c>
      <c r="C190" s="43" t="s">
        <v>354</v>
      </c>
      <c r="D190" s="55"/>
      <c r="E190" s="77">
        <v>8.5000000000000006E-2</v>
      </c>
      <c r="F190" s="7">
        <f t="shared" si="3"/>
        <v>0</v>
      </c>
    </row>
    <row r="191" spans="1:6" ht="35" customHeight="1" x14ac:dyDescent="0.35">
      <c r="A191" s="56" t="s">
        <v>382</v>
      </c>
      <c r="B191" s="32" t="s">
        <v>343</v>
      </c>
      <c r="C191" s="43" t="s">
        <v>354</v>
      </c>
      <c r="D191" s="55"/>
      <c r="E191" s="77">
        <v>8.5000000000000006E-2</v>
      </c>
      <c r="F191" s="7">
        <f t="shared" si="3"/>
        <v>0</v>
      </c>
    </row>
    <row r="192" spans="1:6" ht="35" customHeight="1" x14ac:dyDescent="0.35">
      <c r="A192" s="56" t="s">
        <v>383</v>
      </c>
      <c r="B192" s="32" t="s">
        <v>367</v>
      </c>
      <c r="C192" s="43" t="s">
        <v>354</v>
      </c>
      <c r="D192" s="55"/>
      <c r="E192" s="77">
        <v>8.5000000000000006E-2</v>
      </c>
      <c r="F192" s="7">
        <f t="shared" si="3"/>
        <v>0</v>
      </c>
    </row>
    <row r="193" spans="1:6" ht="35" customHeight="1" x14ac:dyDescent="0.35">
      <c r="A193" s="56" t="s">
        <v>384</v>
      </c>
      <c r="B193" s="32" t="s">
        <v>344</v>
      </c>
      <c r="C193" s="43" t="s">
        <v>355</v>
      </c>
      <c r="D193" s="55"/>
      <c r="E193" s="77">
        <v>8.5000000000000006E-2</v>
      </c>
      <c r="F193" s="7">
        <f t="shared" si="3"/>
        <v>0</v>
      </c>
    </row>
    <row r="194" spans="1:6" ht="35" customHeight="1" x14ac:dyDescent="0.35">
      <c r="A194" s="56" t="s">
        <v>385</v>
      </c>
      <c r="B194" s="32" t="s">
        <v>345</v>
      </c>
      <c r="C194" s="43" t="s">
        <v>355</v>
      </c>
      <c r="D194" s="55"/>
      <c r="E194" s="77">
        <v>8.5000000000000006E-2</v>
      </c>
      <c r="F194" s="7">
        <f t="shared" si="3"/>
        <v>0</v>
      </c>
    </row>
    <row r="195" spans="1:6" ht="35" customHeight="1" x14ac:dyDescent="0.35">
      <c r="A195" s="56" t="s">
        <v>386</v>
      </c>
      <c r="B195" s="32" t="s">
        <v>346</v>
      </c>
      <c r="C195" s="43" t="s">
        <v>356</v>
      </c>
      <c r="D195" s="55"/>
      <c r="E195" s="77">
        <v>8.5000000000000006E-2</v>
      </c>
      <c r="F195" s="7">
        <f t="shared" si="3"/>
        <v>0</v>
      </c>
    </row>
    <row r="196" spans="1:6" ht="35" customHeight="1" x14ac:dyDescent="0.35">
      <c r="A196" s="56" t="s">
        <v>387</v>
      </c>
      <c r="B196" s="32" t="s">
        <v>37</v>
      </c>
      <c r="C196" s="33" t="s">
        <v>29</v>
      </c>
      <c r="D196" s="55"/>
      <c r="E196" s="77">
        <v>8.5000000000000006E-2</v>
      </c>
      <c r="F196" s="7">
        <f t="shared" si="3"/>
        <v>0</v>
      </c>
    </row>
    <row r="197" spans="1:6" ht="35" customHeight="1" x14ac:dyDescent="0.35">
      <c r="A197" s="56" t="s">
        <v>388</v>
      </c>
      <c r="B197" s="32" t="s">
        <v>38</v>
      </c>
      <c r="C197" s="33" t="s">
        <v>29</v>
      </c>
      <c r="D197" s="55"/>
      <c r="E197" s="77">
        <v>8.5000000000000006E-2</v>
      </c>
      <c r="F197" s="7">
        <f t="shared" si="3"/>
        <v>0</v>
      </c>
    </row>
    <row r="198" spans="1:6" ht="35" customHeight="1" x14ac:dyDescent="0.35">
      <c r="A198" s="56" t="s">
        <v>389</v>
      </c>
      <c r="B198" s="32" t="s">
        <v>347</v>
      </c>
      <c r="C198" s="43" t="s">
        <v>15</v>
      </c>
      <c r="D198" s="55"/>
      <c r="E198" s="77">
        <v>8.5000000000000006E-2</v>
      </c>
      <c r="F198" s="7">
        <f t="shared" si="3"/>
        <v>0</v>
      </c>
    </row>
    <row r="199" spans="1:6" ht="50.25" customHeight="1" thickBot="1" x14ac:dyDescent="0.4">
      <c r="A199" s="50"/>
      <c r="B199" s="106" t="s">
        <v>364</v>
      </c>
      <c r="C199" s="107"/>
      <c r="D199" s="107"/>
      <c r="E199" s="107"/>
      <c r="F199" s="107"/>
    </row>
    <row r="200" spans="1:6" ht="48.75" customHeight="1" thickBot="1" x14ac:dyDescent="0.4">
      <c r="C200" s="18" t="s">
        <v>4</v>
      </c>
      <c r="D200" s="19" t="s">
        <v>9</v>
      </c>
    </row>
    <row r="201" spans="1:6" ht="36" customHeight="1" x14ac:dyDescent="0.35">
      <c r="A201" s="52" t="s">
        <v>358</v>
      </c>
      <c r="B201" s="20" t="s">
        <v>24</v>
      </c>
      <c r="C201" s="21" t="s">
        <v>8</v>
      </c>
      <c r="D201" s="22"/>
      <c r="E201" s="16"/>
      <c r="F201" s="16"/>
    </row>
    <row r="202" spans="1:6" ht="36" customHeight="1" x14ac:dyDescent="0.35">
      <c r="A202" s="53" t="s">
        <v>359</v>
      </c>
      <c r="B202" s="61" t="s">
        <v>25</v>
      </c>
      <c r="C202" s="62" t="s">
        <v>8</v>
      </c>
      <c r="D202" s="63"/>
      <c r="E202" s="16"/>
      <c r="F202" s="16"/>
    </row>
    <row r="203" spans="1:6" ht="36" customHeight="1" x14ac:dyDescent="0.35">
      <c r="A203" s="53" t="s">
        <v>360</v>
      </c>
      <c r="B203" s="61" t="s">
        <v>26</v>
      </c>
      <c r="C203" s="62" t="s">
        <v>8</v>
      </c>
      <c r="D203" s="63"/>
      <c r="E203" s="16"/>
      <c r="F203" s="16"/>
    </row>
    <row r="204" spans="1:6" ht="36" customHeight="1" x14ac:dyDescent="0.35">
      <c r="A204" s="53" t="s">
        <v>361</v>
      </c>
      <c r="B204" s="61" t="s">
        <v>27</v>
      </c>
      <c r="C204" s="62" t="s">
        <v>8</v>
      </c>
      <c r="D204" s="63"/>
      <c r="E204" s="16"/>
      <c r="F204" s="16"/>
    </row>
    <row r="205" spans="1:6" ht="36" customHeight="1" x14ac:dyDescent="0.35">
      <c r="A205" s="53" t="s">
        <v>362</v>
      </c>
      <c r="B205" s="61" t="s">
        <v>28</v>
      </c>
      <c r="C205" s="62" t="s">
        <v>8</v>
      </c>
      <c r="D205" s="63"/>
      <c r="E205" s="16"/>
      <c r="F205" s="16"/>
    </row>
    <row r="206" spans="1:6" ht="36" customHeight="1" thickBot="1" x14ac:dyDescent="0.4">
      <c r="A206" s="54" t="s">
        <v>363</v>
      </c>
      <c r="B206" s="58" t="s">
        <v>357</v>
      </c>
      <c r="C206" s="59" t="s">
        <v>8</v>
      </c>
      <c r="D206" s="60"/>
      <c r="E206" s="16"/>
      <c r="F206" s="16"/>
    </row>
    <row r="208" spans="1:6" ht="28" x14ac:dyDescent="0.35">
      <c r="B208" s="23" t="s">
        <v>400</v>
      </c>
    </row>
  </sheetData>
  <mergeCells count="15">
    <mergeCell ref="A1:F1"/>
    <mergeCell ref="B31:F31"/>
    <mergeCell ref="B48:F48"/>
    <mergeCell ref="B199:F199"/>
    <mergeCell ref="B74:F74"/>
    <mergeCell ref="B3:F3"/>
    <mergeCell ref="B6:F6"/>
    <mergeCell ref="B25:F25"/>
    <mergeCell ref="B13:F13"/>
    <mergeCell ref="B108:F108"/>
    <mergeCell ref="B112:F112"/>
    <mergeCell ref="B137:F137"/>
    <mergeCell ref="B149:F149"/>
    <mergeCell ref="B183:F183"/>
    <mergeCell ref="B176:F17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orientation="portrait" r:id="rId1"/>
  <headerFooter>
    <oddFooter>&amp;L&amp;A&amp;C&amp;F&amp;R&amp;P/&amp;N</oddFooter>
  </headerFooter>
  <rowBreaks count="4" manualBreakCount="4">
    <brk id="47" max="5" man="1"/>
    <brk id="91" max="5" man="1"/>
    <brk id="136" max="5" man="1"/>
    <brk id="18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view="pageBreakPreview" topLeftCell="A10" zoomScale="85" zoomScaleNormal="55" zoomScaleSheetLayoutView="85" workbookViewId="0">
      <selection activeCell="K11" sqref="K11"/>
    </sheetView>
  </sheetViews>
  <sheetFormatPr baseColWidth="10" defaultRowHeight="14.5" x14ac:dyDescent="0.35"/>
  <cols>
    <col min="1" max="6" width="11.54296875" style="66"/>
    <col min="7" max="7" width="20.90625" style="66" customWidth="1"/>
  </cols>
  <sheetData>
    <row r="1" spans="1:7" ht="20" x14ac:dyDescent="0.35">
      <c r="A1" s="65" t="s">
        <v>3</v>
      </c>
    </row>
    <row r="2" spans="1:7" ht="20" x14ac:dyDescent="0.35">
      <c r="A2" s="65"/>
    </row>
    <row r="3" spans="1:7" ht="20" x14ac:dyDescent="0.35">
      <c r="A3" s="65"/>
    </row>
    <row r="4" spans="1:7" ht="30" customHeight="1" x14ac:dyDescent="0.35">
      <c r="A4" s="65"/>
    </row>
    <row r="5" spans="1:7" ht="20" x14ac:dyDescent="0.35">
      <c r="A5" s="100" t="s">
        <v>401</v>
      </c>
      <c r="B5" s="100"/>
      <c r="C5" s="100"/>
      <c r="D5" s="100"/>
      <c r="E5" s="100"/>
      <c r="F5" s="100"/>
      <c r="G5" s="100"/>
    </row>
    <row r="6" spans="1:7" ht="40.75" customHeight="1" x14ac:dyDescent="0.35">
      <c r="A6" s="101" t="s">
        <v>397</v>
      </c>
      <c r="B6" s="100"/>
      <c r="C6" s="100"/>
      <c r="D6" s="100"/>
      <c r="E6" s="100"/>
      <c r="F6" s="100"/>
      <c r="G6" s="100"/>
    </row>
    <row r="7" spans="1:7" x14ac:dyDescent="0.35">
      <c r="A7" s="67"/>
    </row>
    <row r="8" spans="1:7" x14ac:dyDescent="0.35">
      <c r="A8" s="67"/>
    </row>
    <row r="9" spans="1:7" ht="105" customHeight="1" x14ac:dyDescent="0.35">
      <c r="A9" s="97" t="s">
        <v>396</v>
      </c>
      <c r="B9" s="97"/>
      <c r="C9" s="97"/>
      <c r="D9" s="97"/>
      <c r="E9" s="97"/>
      <c r="F9" s="97"/>
      <c r="G9" s="97"/>
    </row>
    <row r="10" spans="1:7" ht="25" x14ac:dyDescent="0.35">
      <c r="A10" s="99" t="s">
        <v>365</v>
      </c>
      <c r="B10" s="99"/>
      <c r="C10" s="99"/>
      <c r="D10" s="99"/>
      <c r="E10" s="99"/>
      <c r="F10" s="99"/>
      <c r="G10" s="99"/>
    </row>
    <row r="11" spans="1:7" ht="25" x14ac:dyDescent="0.35">
      <c r="A11" s="68"/>
      <c r="B11" s="68"/>
      <c r="C11" s="68"/>
      <c r="D11" s="68"/>
      <c r="E11" s="68"/>
      <c r="F11" s="68"/>
      <c r="G11" s="68"/>
    </row>
    <row r="12" spans="1:7" ht="28.5" customHeight="1" x14ac:dyDescent="0.35">
      <c r="A12" s="98" t="s">
        <v>415</v>
      </c>
      <c r="B12" s="98"/>
      <c r="C12" s="98"/>
      <c r="D12" s="98"/>
      <c r="E12" s="98"/>
      <c r="F12" s="98"/>
      <c r="G12" s="98"/>
    </row>
    <row r="13" spans="1:7" x14ac:dyDescent="0.35">
      <c r="A13" s="67"/>
    </row>
    <row r="14" spans="1:7" x14ac:dyDescent="0.35">
      <c r="A14" s="69"/>
      <c r="B14" s="69"/>
      <c r="C14" s="69"/>
      <c r="D14" s="69"/>
      <c r="E14" s="69"/>
      <c r="F14" s="69"/>
      <c r="G14" s="69"/>
    </row>
    <row r="15" spans="1:7" ht="20" x14ac:dyDescent="0.35">
      <c r="A15" s="98" t="s">
        <v>430</v>
      </c>
      <c r="B15" s="98"/>
      <c r="C15" s="98"/>
      <c r="D15" s="98"/>
      <c r="E15" s="98"/>
      <c r="F15" s="98"/>
      <c r="G15" s="98"/>
    </row>
    <row r="16" spans="1:7" ht="25" x14ac:dyDescent="0.35">
      <c r="A16" s="99" t="s">
        <v>414</v>
      </c>
      <c r="B16" s="99"/>
      <c r="C16" s="99"/>
      <c r="D16" s="99"/>
      <c r="E16" s="99"/>
      <c r="F16" s="99"/>
      <c r="G16" s="99"/>
    </row>
    <row r="17" spans="1:7" x14ac:dyDescent="0.35">
      <c r="A17" s="69"/>
      <c r="B17" s="69"/>
      <c r="C17" s="69"/>
      <c r="D17" s="69"/>
      <c r="E17" s="69"/>
      <c r="F17" s="69"/>
      <c r="G17" s="69"/>
    </row>
    <row r="18" spans="1:7" x14ac:dyDescent="0.35">
      <c r="A18" s="70"/>
    </row>
    <row r="19" spans="1:7" ht="20" x14ac:dyDescent="0.35">
      <c r="A19" s="71"/>
    </row>
    <row r="20" spans="1:7" ht="20" x14ac:dyDescent="0.35">
      <c r="A20" s="72"/>
    </row>
    <row r="21" spans="1:7" ht="20" x14ac:dyDescent="0.35">
      <c r="A21" s="72"/>
    </row>
    <row r="22" spans="1:7" ht="18" x14ac:dyDescent="0.35">
      <c r="A22" s="73"/>
    </row>
    <row r="23" spans="1:7" ht="20" x14ac:dyDescent="0.35">
      <c r="A23" s="98"/>
      <c r="B23" s="98"/>
      <c r="C23" s="98"/>
      <c r="D23" s="98"/>
      <c r="E23" s="98"/>
      <c r="F23" s="98"/>
      <c r="G23" s="98"/>
    </row>
    <row r="24" spans="1:7" ht="20" x14ac:dyDescent="0.35">
      <c r="A24" s="74"/>
    </row>
    <row r="25" spans="1:7" ht="18" x14ac:dyDescent="0.35">
      <c r="A25" s="75"/>
    </row>
    <row r="26" spans="1:7" ht="18" x14ac:dyDescent="0.35">
      <c r="A26" s="75"/>
    </row>
  </sheetData>
  <mergeCells count="8">
    <mergeCell ref="A16:G16"/>
    <mergeCell ref="A23:G23"/>
    <mergeCell ref="A5:G5"/>
    <mergeCell ref="A6:G6"/>
    <mergeCell ref="A9:G9"/>
    <mergeCell ref="A10:G10"/>
    <mergeCell ref="A12:G12"/>
    <mergeCell ref="A15:G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5"/>
  <sheetViews>
    <sheetView tabSelected="1" view="pageBreakPreview" zoomScale="70" zoomScaleNormal="70" zoomScaleSheetLayoutView="7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99" sqref="B99"/>
    </sheetView>
  </sheetViews>
  <sheetFormatPr baseColWidth="10" defaultColWidth="11.453125" defaultRowHeight="14" x14ac:dyDescent="0.35"/>
  <cols>
    <col min="1" max="1" width="13.1796875" style="46" customWidth="1"/>
    <col min="2" max="2" width="88" style="17" customWidth="1"/>
    <col min="3" max="3" width="14.90625" style="5" customWidth="1"/>
    <col min="4" max="4" width="16.453125" style="5" customWidth="1"/>
    <col min="5" max="5" width="16.453125" style="87" customWidth="1"/>
    <col min="6" max="6" width="14.08984375" style="16" customWidth="1"/>
    <col min="7" max="7" width="17.08984375" style="5" customWidth="1"/>
    <col min="8" max="16384" width="11.453125" style="5"/>
  </cols>
  <sheetData>
    <row r="1" spans="1:7" ht="23" thickBot="1" x14ac:dyDescent="0.4">
      <c r="A1" s="102" t="s">
        <v>431</v>
      </c>
      <c r="B1" s="102"/>
      <c r="C1" s="102"/>
      <c r="D1" s="102"/>
      <c r="E1" s="102"/>
      <c r="F1" s="102"/>
      <c r="G1" s="102"/>
    </row>
    <row r="2" spans="1:7" ht="40" x14ac:dyDescent="0.35">
      <c r="A2" s="1" t="s">
        <v>39</v>
      </c>
      <c r="B2" s="2" t="s">
        <v>366</v>
      </c>
      <c r="C2" s="3" t="s">
        <v>4</v>
      </c>
      <c r="D2" s="3" t="s">
        <v>428</v>
      </c>
      <c r="E2" s="79" t="s">
        <v>416</v>
      </c>
      <c r="F2" s="80" t="s">
        <v>417</v>
      </c>
      <c r="G2" s="4" t="s">
        <v>418</v>
      </c>
    </row>
    <row r="3" spans="1:7" ht="35" customHeight="1" x14ac:dyDescent="0.35">
      <c r="A3" s="6"/>
      <c r="B3" s="113" t="s">
        <v>10</v>
      </c>
      <c r="C3" s="114"/>
      <c r="D3" s="114"/>
      <c r="E3" s="114"/>
      <c r="F3" s="114"/>
      <c r="G3" s="115"/>
    </row>
    <row r="4" spans="1:7" ht="35" customHeight="1" x14ac:dyDescent="0.35">
      <c r="A4" s="44" t="s">
        <v>12</v>
      </c>
      <c r="B4" s="32" t="s">
        <v>11</v>
      </c>
      <c r="C4" s="43" t="s">
        <v>5</v>
      </c>
      <c r="D4" s="39">
        <f>'BPU_LOT n°2'!D4</f>
        <v>0</v>
      </c>
      <c r="E4" s="81">
        <v>1</v>
      </c>
      <c r="F4" s="82">
        <f>D4*E4</f>
        <v>0</v>
      </c>
      <c r="G4" s="83">
        <f>F4*1.085</f>
        <v>0</v>
      </c>
    </row>
    <row r="5" spans="1:7" ht="35" customHeight="1" x14ac:dyDescent="0.35">
      <c r="A5" s="44"/>
      <c r="B5" s="27" t="s">
        <v>40</v>
      </c>
      <c r="C5" s="28"/>
      <c r="D5" s="29"/>
      <c r="E5" s="84"/>
      <c r="F5" s="8"/>
      <c r="G5" s="9"/>
    </row>
    <row r="6" spans="1:7" ht="35" customHeight="1" x14ac:dyDescent="0.35">
      <c r="A6" s="48"/>
      <c r="B6" s="113" t="s">
        <v>13</v>
      </c>
      <c r="C6" s="114"/>
      <c r="D6" s="114"/>
      <c r="E6" s="114"/>
      <c r="F6" s="114"/>
      <c r="G6" s="115"/>
    </row>
    <row r="7" spans="1:7" s="12" customFormat="1" ht="35" customHeight="1" x14ac:dyDescent="0.35">
      <c r="A7" s="49" t="s">
        <v>14</v>
      </c>
      <c r="B7" s="10" t="s">
        <v>402</v>
      </c>
      <c r="C7" s="43" t="s">
        <v>405</v>
      </c>
      <c r="D7" s="39">
        <f>'BPU_LOT n°2'!D7</f>
        <v>0</v>
      </c>
      <c r="E7" s="81">
        <v>2</v>
      </c>
      <c r="F7" s="82">
        <f>D7*E7</f>
        <v>0</v>
      </c>
      <c r="G7" s="83">
        <f>F7*1.085</f>
        <v>0</v>
      </c>
    </row>
    <row r="8" spans="1:7" s="12" customFormat="1" ht="35" customHeight="1" x14ac:dyDescent="0.35">
      <c r="A8" s="49" t="s">
        <v>16</v>
      </c>
      <c r="B8" s="78" t="s">
        <v>403</v>
      </c>
      <c r="C8" s="43" t="s">
        <v>405</v>
      </c>
      <c r="D8" s="39">
        <f>'BPU_LOT n°2'!D8</f>
        <v>0</v>
      </c>
      <c r="E8" s="81">
        <v>2</v>
      </c>
      <c r="F8" s="82">
        <f t="shared" ref="F8:F10" si="0">D8*E8</f>
        <v>0</v>
      </c>
      <c r="G8" s="83">
        <f t="shared" ref="G8:G10" si="1">F8*1.085</f>
        <v>0</v>
      </c>
    </row>
    <row r="9" spans="1:7" s="12" customFormat="1" ht="35" customHeight="1" x14ac:dyDescent="0.35">
      <c r="A9" s="49" t="s">
        <v>18</v>
      </c>
      <c r="B9" s="13" t="s">
        <v>19</v>
      </c>
      <c r="C9" s="43" t="s">
        <v>15</v>
      </c>
      <c r="D9" s="39">
        <f>'BPU_LOT n°2'!D10</f>
        <v>0</v>
      </c>
      <c r="E9" s="81">
        <v>1</v>
      </c>
      <c r="F9" s="82">
        <f t="shared" si="0"/>
        <v>0</v>
      </c>
      <c r="G9" s="83">
        <f t="shared" si="1"/>
        <v>0</v>
      </c>
    </row>
    <row r="10" spans="1:7" s="12" customFormat="1" ht="35" customHeight="1" x14ac:dyDescent="0.35">
      <c r="A10" s="49" t="s">
        <v>31</v>
      </c>
      <c r="B10" s="13" t="s">
        <v>41</v>
      </c>
      <c r="C10" s="43" t="s">
        <v>42</v>
      </c>
      <c r="D10" s="39">
        <f>'BPU_LOT n°2'!D11</f>
        <v>0</v>
      </c>
      <c r="E10" s="81">
        <v>5</v>
      </c>
      <c r="F10" s="82">
        <f t="shared" si="0"/>
        <v>0</v>
      </c>
      <c r="G10" s="83">
        <f t="shared" si="1"/>
        <v>0</v>
      </c>
    </row>
    <row r="11" spans="1:7" s="12" customFormat="1" ht="35" customHeight="1" x14ac:dyDescent="0.35">
      <c r="A11" s="50"/>
      <c r="B11" s="103" t="s">
        <v>45</v>
      </c>
      <c r="C11" s="104"/>
      <c r="D11" s="104"/>
      <c r="E11" s="104"/>
      <c r="F11" s="104"/>
      <c r="G11" s="105"/>
    </row>
    <row r="12" spans="1:7" s="12" customFormat="1" ht="35" customHeight="1" x14ac:dyDescent="0.35">
      <c r="A12" s="51" t="s">
        <v>23</v>
      </c>
      <c r="B12" s="40" t="s">
        <v>48</v>
      </c>
      <c r="C12" s="43" t="s">
        <v>15</v>
      </c>
      <c r="D12" s="39">
        <f>'BPU_LOT n°2'!D16</f>
        <v>0</v>
      </c>
      <c r="E12" s="81">
        <v>5</v>
      </c>
      <c r="F12" s="82">
        <f t="shared" ref="F12:F75" si="2">D12*E12</f>
        <v>0</v>
      </c>
      <c r="G12" s="83">
        <f t="shared" ref="G12:G34" si="3">F12*1.085</f>
        <v>0</v>
      </c>
    </row>
    <row r="13" spans="1:7" s="12" customFormat="1" ht="35" customHeight="1" x14ac:dyDescent="0.35">
      <c r="A13" s="51" t="s">
        <v>54</v>
      </c>
      <c r="B13" s="40" t="s">
        <v>49</v>
      </c>
      <c r="C13" s="43" t="s">
        <v>1</v>
      </c>
      <c r="D13" s="39">
        <f>'BPU_LOT n°2'!D18</f>
        <v>0</v>
      </c>
      <c r="E13" s="81">
        <v>1</v>
      </c>
      <c r="F13" s="82">
        <f t="shared" si="2"/>
        <v>0</v>
      </c>
      <c r="G13" s="83">
        <f t="shared" si="3"/>
        <v>0</v>
      </c>
    </row>
    <row r="14" spans="1:7" s="12" customFormat="1" ht="35" customHeight="1" x14ac:dyDescent="0.35">
      <c r="A14" s="51" t="s">
        <v>55</v>
      </c>
      <c r="B14" s="40" t="s">
        <v>50</v>
      </c>
      <c r="C14" s="43" t="s">
        <v>15</v>
      </c>
      <c r="D14" s="39">
        <f>'BPU_LOT n°2'!D19</f>
        <v>0</v>
      </c>
      <c r="E14" s="81">
        <v>6</v>
      </c>
      <c r="F14" s="82">
        <f t="shared" si="2"/>
        <v>0</v>
      </c>
      <c r="G14" s="83">
        <f t="shared" si="3"/>
        <v>0</v>
      </c>
    </row>
    <row r="15" spans="1:7" ht="35" customHeight="1" x14ac:dyDescent="0.35">
      <c r="A15" s="50"/>
      <c r="B15" s="103" t="s">
        <v>57</v>
      </c>
      <c r="C15" s="104"/>
      <c r="D15" s="104"/>
      <c r="E15" s="104"/>
      <c r="F15" s="104"/>
      <c r="G15" s="105"/>
    </row>
    <row r="16" spans="1:7" ht="35" customHeight="1" x14ac:dyDescent="0.35">
      <c r="A16" s="45" t="s">
        <v>32</v>
      </c>
      <c r="B16" s="38" t="s">
        <v>58</v>
      </c>
      <c r="C16" s="39" t="s">
        <v>1</v>
      </c>
      <c r="D16" s="39">
        <f>'BPU_LOT n°2'!D26</f>
        <v>0</v>
      </c>
      <c r="E16" s="81">
        <f>5*20</f>
        <v>100</v>
      </c>
      <c r="F16" s="82">
        <f t="shared" si="2"/>
        <v>0</v>
      </c>
      <c r="G16" s="83">
        <f t="shared" si="3"/>
        <v>0</v>
      </c>
    </row>
    <row r="17" spans="1:7" ht="35" customHeight="1" x14ac:dyDescent="0.35">
      <c r="A17" s="45" t="s">
        <v>35</v>
      </c>
      <c r="B17" s="38" t="s">
        <v>61</v>
      </c>
      <c r="C17" s="39" t="s">
        <v>2</v>
      </c>
      <c r="D17" s="39">
        <f>'BPU_LOT n°2'!D29</f>
        <v>0</v>
      </c>
      <c r="E17" s="81">
        <v>40</v>
      </c>
      <c r="F17" s="82">
        <f>D17*E17</f>
        <v>0</v>
      </c>
      <c r="G17" s="83">
        <f t="shared" si="3"/>
        <v>0</v>
      </c>
    </row>
    <row r="18" spans="1:7" ht="35" customHeight="1" x14ac:dyDescent="0.35">
      <c r="A18" s="50"/>
      <c r="B18" s="103" t="s">
        <v>63</v>
      </c>
      <c r="C18" s="104"/>
      <c r="D18" s="104"/>
      <c r="E18" s="104"/>
      <c r="F18" s="104"/>
      <c r="G18" s="105"/>
    </row>
    <row r="19" spans="1:7" ht="35" customHeight="1" x14ac:dyDescent="0.35">
      <c r="A19" s="45" t="s">
        <v>71</v>
      </c>
      <c r="B19" s="38" t="s">
        <v>68</v>
      </c>
      <c r="C19" s="43" t="s">
        <v>15</v>
      </c>
      <c r="D19" s="39">
        <f>'BPU_LOT n°2'!D34</f>
        <v>0</v>
      </c>
      <c r="E19" s="81">
        <v>5</v>
      </c>
      <c r="F19" s="82">
        <f t="shared" si="2"/>
        <v>0</v>
      </c>
      <c r="G19" s="83">
        <f t="shared" si="3"/>
        <v>0</v>
      </c>
    </row>
    <row r="20" spans="1:7" ht="35" customHeight="1" x14ac:dyDescent="0.35">
      <c r="A20" s="45" t="s">
        <v>95</v>
      </c>
      <c r="B20" s="38" t="s">
        <v>93</v>
      </c>
      <c r="C20" s="43" t="s">
        <v>15</v>
      </c>
      <c r="D20" s="39">
        <f>'BPU_LOT n°2'!D47</f>
        <v>0</v>
      </c>
      <c r="E20" s="81">
        <v>10</v>
      </c>
      <c r="F20" s="82">
        <f t="shared" si="2"/>
        <v>0</v>
      </c>
      <c r="G20" s="83">
        <f t="shared" si="3"/>
        <v>0</v>
      </c>
    </row>
    <row r="21" spans="1:7" ht="35" customHeight="1" x14ac:dyDescent="0.35">
      <c r="A21" s="50"/>
      <c r="B21" s="103" t="s">
        <v>96</v>
      </c>
      <c r="C21" s="104"/>
      <c r="D21" s="104"/>
      <c r="E21" s="104"/>
      <c r="F21" s="104"/>
      <c r="G21" s="105"/>
    </row>
    <row r="22" spans="1:7" ht="35" customHeight="1" x14ac:dyDescent="0.35">
      <c r="A22" s="45" t="s">
        <v>98</v>
      </c>
      <c r="B22" s="85" t="s">
        <v>97</v>
      </c>
      <c r="C22" s="39" t="s">
        <v>1</v>
      </c>
      <c r="D22" s="39">
        <f>'BPU_LOT n°2'!D49</f>
        <v>0</v>
      </c>
      <c r="E22" s="81">
        <f>40*2.5</f>
        <v>100</v>
      </c>
      <c r="F22" s="82">
        <f t="shared" si="2"/>
        <v>0</v>
      </c>
      <c r="G22" s="83">
        <f t="shared" si="3"/>
        <v>0</v>
      </c>
    </row>
    <row r="23" spans="1:7" ht="35" customHeight="1" x14ac:dyDescent="0.35">
      <c r="A23" s="45" t="s">
        <v>105</v>
      </c>
      <c r="B23" s="41" t="s">
        <v>112</v>
      </c>
      <c r="C23" s="39" t="s">
        <v>1</v>
      </c>
      <c r="D23" s="39">
        <f>'BPU_LOT n°2'!D56</f>
        <v>0</v>
      </c>
      <c r="E23" s="81">
        <v>10</v>
      </c>
      <c r="F23" s="82">
        <f t="shared" si="2"/>
        <v>0</v>
      </c>
      <c r="G23" s="83">
        <f t="shared" si="3"/>
        <v>0</v>
      </c>
    </row>
    <row r="24" spans="1:7" ht="35" customHeight="1" x14ac:dyDescent="0.35">
      <c r="A24" s="45" t="s">
        <v>128</v>
      </c>
      <c r="B24" s="38" t="s">
        <v>118</v>
      </c>
      <c r="C24" s="43" t="s">
        <v>15</v>
      </c>
      <c r="D24" s="39">
        <f>'BPU_LOT n°2'!D62</f>
        <v>0</v>
      </c>
      <c r="E24" s="81">
        <v>5</v>
      </c>
      <c r="F24" s="82">
        <f t="shared" si="2"/>
        <v>0</v>
      </c>
      <c r="G24" s="83">
        <f t="shared" si="3"/>
        <v>0</v>
      </c>
    </row>
    <row r="25" spans="1:7" ht="35" customHeight="1" x14ac:dyDescent="0.35">
      <c r="A25" s="45" t="s">
        <v>137</v>
      </c>
      <c r="B25" s="38" t="s">
        <v>133</v>
      </c>
      <c r="C25" s="39" t="s">
        <v>1</v>
      </c>
      <c r="D25" s="39">
        <f>'BPU_LOT n°2'!D67</f>
        <v>0</v>
      </c>
      <c r="E25" s="81">
        <f>5*20</f>
        <v>100</v>
      </c>
      <c r="F25" s="82">
        <f t="shared" si="2"/>
        <v>0</v>
      </c>
      <c r="G25" s="83">
        <f t="shared" si="3"/>
        <v>0</v>
      </c>
    </row>
    <row r="26" spans="1:7" ht="35" customHeight="1" x14ac:dyDescent="0.35">
      <c r="A26" s="50"/>
      <c r="B26" s="108" t="s">
        <v>145</v>
      </c>
      <c r="C26" s="107"/>
      <c r="D26" s="107"/>
      <c r="E26" s="107"/>
      <c r="F26" s="107"/>
      <c r="G26" s="109"/>
    </row>
    <row r="27" spans="1:7" ht="35" customHeight="1" x14ac:dyDescent="0.35">
      <c r="A27" s="45" t="s">
        <v>149</v>
      </c>
      <c r="B27" s="32" t="s">
        <v>148</v>
      </c>
      <c r="C27" s="43" t="s">
        <v>15</v>
      </c>
      <c r="D27" s="39">
        <f>'BPU_LOT n°2'!D76</f>
        <v>0</v>
      </c>
      <c r="E27" s="81">
        <v>7</v>
      </c>
      <c r="F27" s="82">
        <f t="shared" si="2"/>
        <v>0</v>
      </c>
      <c r="G27" s="83">
        <f t="shared" si="3"/>
        <v>0</v>
      </c>
    </row>
    <row r="28" spans="1:7" ht="35" customHeight="1" x14ac:dyDescent="0.35">
      <c r="A28" s="45" t="s">
        <v>187</v>
      </c>
      <c r="B28" s="32" t="s">
        <v>156</v>
      </c>
      <c r="C28" s="43" t="s">
        <v>15</v>
      </c>
      <c r="D28" s="39">
        <f>'BPU_LOT n°2'!D83</f>
        <v>0</v>
      </c>
      <c r="E28" s="81">
        <v>2</v>
      </c>
      <c r="F28" s="82">
        <f t="shared" si="2"/>
        <v>0</v>
      </c>
      <c r="G28" s="83">
        <f t="shared" si="3"/>
        <v>0</v>
      </c>
    </row>
    <row r="29" spans="1:7" ht="35" customHeight="1" x14ac:dyDescent="0.35">
      <c r="A29" s="45" t="s">
        <v>191</v>
      </c>
      <c r="B29" s="32" t="s">
        <v>160</v>
      </c>
      <c r="C29" s="43" t="s">
        <v>15</v>
      </c>
      <c r="D29" s="39">
        <f>'BPU_LOT n°2'!D87</f>
        <v>0</v>
      </c>
      <c r="E29" s="81">
        <v>1</v>
      </c>
      <c r="F29" s="82">
        <f t="shared" si="2"/>
        <v>0</v>
      </c>
      <c r="G29" s="83">
        <f t="shared" si="3"/>
        <v>0</v>
      </c>
    </row>
    <row r="30" spans="1:7" ht="35" customHeight="1" x14ac:dyDescent="0.35">
      <c r="A30" s="45" t="s">
        <v>202</v>
      </c>
      <c r="B30" s="32" t="s">
        <v>171</v>
      </c>
      <c r="C30" s="43" t="s">
        <v>15</v>
      </c>
      <c r="D30" s="39">
        <f>'BPU_LOT n°2'!D98</f>
        <v>0</v>
      </c>
      <c r="E30" s="81">
        <v>7</v>
      </c>
      <c r="F30" s="82">
        <f t="shared" si="2"/>
        <v>0</v>
      </c>
      <c r="G30" s="83">
        <f t="shared" si="3"/>
        <v>0</v>
      </c>
    </row>
    <row r="31" spans="1:7" ht="35" customHeight="1" x14ac:dyDescent="0.35">
      <c r="A31" s="45" t="s">
        <v>206</v>
      </c>
      <c r="B31" s="32" t="s">
        <v>175</v>
      </c>
      <c r="C31" s="43" t="s">
        <v>15</v>
      </c>
      <c r="D31" s="39">
        <f>'BPU_LOT n°2'!D102</f>
        <v>0</v>
      </c>
      <c r="E31" s="81">
        <v>1</v>
      </c>
      <c r="F31" s="82">
        <f t="shared" si="2"/>
        <v>0</v>
      </c>
      <c r="G31" s="83">
        <f t="shared" si="3"/>
        <v>0</v>
      </c>
    </row>
    <row r="32" spans="1:7" ht="35" customHeight="1" x14ac:dyDescent="0.35">
      <c r="A32" s="45" t="s">
        <v>208</v>
      </c>
      <c r="B32" s="32" t="s">
        <v>177</v>
      </c>
      <c r="C32" s="43" t="s">
        <v>15</v>
      </c>
      <c r="D32" s="39">
        <f>'BPU_LOT n°2'!D104</f>
        <v>0</v>
      </c>
      <c r="E32" s="81">
        <v>1</v>
      </c>
      <c r="F32" s="82">
        <f t="shared" si="2"/>
        <v>0</v>
      </c>
      <c r="G32" s="83">
        <f t="shared" si="3"/>
        <v>0</v>
      </c>
    </row>
    <row r="33" spans="1:7" ht="35" customHeight="1" x14ac:dyDescent="0.35">
      <c r="A33" s="45" t="s">
        <v>209</v>
      </c>
      <c r="B33" s="32" t="s">
        <v>178</v>
      </c>
      <c r="C33" s="43" t="s">
        <v>15</v>
      </c>
      <c r="D33" s="39">
        <f>'BPU_LOT n°2'!D105</f>
        <v>0</v>
      </c>
      <c r="E33" s="81">
        <v>6</v>
      </c>
      <c r="F33" s="82">
        <f t="shared" si="2"/>
        <v>0</v>
      </c>
      <c r="G33" s="83">
        <f t="shared" si="3"/>
        <v>0</v>
      </c>
    </row>
    <row r="34" spans="1:7" ht="35" customHeight="1" x14ac:dyDescent="0.35">
      <c r="A34" s="45" t="s">
        <v>210</v>
      </c>
      <c r="B34" s="32" t="s">
        <v>179</v>
      </c>
      <c r="C34" s="43" t="s">
        <v>15</v>
      </c>
      <c r="D34" s="39">
        <f>'BPU_LOT n°2'!D106</f>
        <v>0</v>
      </c>
      <c r="E34" s="81">
        <v>6</v>
      </c>
      <c r="F34" s="82">
        <f t="shared" si="2"/>
        <v>0</v>
      </c>
      <c r="G34" s="83">
        <f t="shared" si="3"/>
        <v>0</v>
      </c>
    </row>
    <row r="35" spans="1:7" ht="35" customHeight="1" x14ac:dyDescent="0.35">
      <c r="A35" s="50"/>
      <c r="B35" s="108" t="s">
        <v>212</v>
      </c>
      <c r="C35" s="107"/>
      <c r="D35" s="107"/>
      <c r="E35" s="107"/>
      <c r="F35" s="107"/>
      <c r="G35" s="109"/>
    </row>
    <row r="36" spans="1:7" ht="35" customHeight="1" x14ac:dyDescent="0.35">
      <c r="A36" s="45" t="s">
        <v>213</v>
      </c>
      <c r="B36" s="32" t="s">
        <v>214</v>
      </c>
      <c r="C36" s="43" t="s">
        <v>1</v>
      </c>
      <c r="D36" s="39">
        <f>'BPU_LOT n°2'!D109</f>
        <v>0</v>
      </c>
      <c r="E36" s="81">
        <v>100</v>
      </c>
      <c r="F36" s="82">
        <f t="shared" si="2"/>
        <v>0</v>
      </c>
      <c r="G36" s="83">
        <f>F36*1.085</f>
        <v>0</v>
      </c>
    </row>
    <row r="37" spans="1:7" ht="35" customHeight="1" x14ac:dyDescent="0.35">
      <c r="A37" s="45" t="s">
        <v>215</v>
      </c>
      <c r="B37" s="32" t="s">
        <v>216</v>
      </c>
      <c r="C37" s="43" t="s">
        <v>1</v>
      </c>
      <c r="D37" s="39">
        <f>'BPU_LOT n°2'!D110</f>
        <v>0</v>
      </c>
      <c r="E37" s="81">
        <v>10</v>
      </c>
      <c r="F37" s="82">
        <f t="shared" si="2"/>
        <v>0</v>
      </c>
      <c r="G37" s="83">
        <f t="shared" ref="G37:G76" si="4">F37*1.085</f>
        <v>0</v>
      </c>
    </row>
    <row r="38" spans="1:7" ht="35" customHeight="1" x14ac:dyDescent="0.35">
      <c r="A38" s="50"/>
      <c r="B38" s="108" t="s">
        <v>219</v>
      </c>
      <c r="C38" s="107"/>
      <c r="D38" s="107"/>
      <c r="E38" s="107"/>
      <c r="F38" s="107"/>
      <c r="G38" s="109"/>
    </row>
    <row r="39" spans="1:7" ht="35" customHeight="1" x14ac:dyDescent="0.35">
      <c r="A39" s="56" t="s">
        <v>232</v>
      </c>
      <c r="B39" s="32" t="s">
        <v>223</v>
      </c>
      <c r="C39" s="43" t="s">
        <v>15</v>
      </c>
      <c r="D39" s="39">
        <f>'BPU_LOT n°2'!D116</f>
        <v>0</v>
      </c>
      <c r="E39" s="81">
        <v>16</v>
      </c>
      <c r="F39" s="82">
        <f t="shared" si="2"/>
        <v>0</v>
      </c>
      <c r="G39" s="83">
        <f t="shared" si="4"/>
        <v>0</v>
      </c>
    </row>
    <row r="40" spans="1:7" ht="35" customHeight="1" x14ac:dyDescent="0.35">
      <c r="A40" s="56" t="s">
        <v>233</v>
      </c>
      <c r="B40" s="32" t="s">
        <v>224</v>
      </c>
      <c r="C40" s="43" t="s">
        <v>15</v>
      </c>
      <c r="D40" s="39">
        <f>'BPU_LOT n°2'!D117</f>
        <v>0</v>
      </c>
      <c r="E40" s="81">
        <v>15</v>
      </c>
      <c r="F40" s="82">
        <f t="shared" si="2"/>
        <v>0</v>
      </c>
      <c r="G40" s="83">
        <f t="shared" si="4"/>
        <v>0</v>
      </c>
    </row>
    <row r="41" spans="1:7" ht="35" customHeight="1" x14ac:dyDescent="0.35">
      <c r="A41" s="56" t="s">
        <v>234</v>
      </c>
      <c r="B41" s="32" t="s">
        <v>225</v>
      </c>
      <c r="C41" s="43" t="s">
        <v>15</v>
      </c>
      <c r="D41" s="39">
        <f>'BPU_LOT n°2'!D118</f>
        <v>0</v>
      </c>
      <c r="E41" s="81">
        <v>3</v>
      </c>
      <c r="F41" s="82">
        <f t="shared" si="2"/>
        <v>0</v>
      </c>
      <c r="G41" s="83">
        <f t="shared" si="4"/>
        <v>0</v>
      </c>
    </row>
    <row r="42" spans="1:7" ht="35" customHeight="1" x14ac:dyDescent="0.35">
      <c r="A42" s="56" t="s">
        <v>254</v>
      </c>
      <c r="B42" s="32" t="s">
        <v>238</v>
      </c>
      <c r="C42" s="43" t="s">
        <v>15</v>
      </c>
      <c r="D42" s="39">
        <f>'BPU_LOT n°2'!D122</f>
        <v>0</v>
      </c>
      <c r="E42" s="81">
        <v>5</v>
      </c>
      <c r="F42" s="82">
        <f t="shared" si="2"/>
        <v>0</v>
      </c>
      <c r="G42" s="83">
        <f t="shared" si="4"/>
        <v>0</v>
      </c>
    </row>
    <row r="43" spans="1:7" ht="35" customHeight="1" x14ac:dyDescent="0.35">
      <c r="A43" s="56" t="s">
        <v>257</v>
      </c>
      <c r="B43" s="32" t="s">
        <v>241</v>
      </c>
      <c r="C43" s="43" t="s">
        <v>15</v>
      </c>
      <c r="D43" s="39">
        <f>'BPU_LOT n°2'!D125</f>
        <v>0</v>
      </c>
      <c r="E43" s="81">
        <v>1</v>
      </c>
      <c r="F43" s="82">
        <f t="shared" si="2"/>
        <v>0</v>
      </c>
      <c r="G43" s="83">
        <f t="shared" si="4"/>
        <v>0</v>
      </c>
    </row>
    <row r="44" spans="1:7" ht="35" customHeight="1" x14ac:dyDescent="0.35">
      <c r="A44" s="56" t="s">
        <v>259</v>
      </c>
      <c r="B44" s="32" t="s">
        <v>243</v>
      </c>
      <c r="C44" s="43" t="s">
        <v>15</v>
      </c>
      <c r="D44" s="39">
        <f>'BPU_LOT n°2'!D127</f>
        <v>0</v>
      </c>
      <c r="E44" s="81">
        <v>1</v>
      </c>
      <c r="F44" s="82">
        <f t="shared" si="2"/>
        <v>0</v>
      </c>
      <c r="G44" s="83">
        <f t="shared" si="4"/>
        <v>0</v>
      </c>
    </row>
    <row r="45" spans="1:7" ht="35" customHeight="1" x14ac:dyDescent="0.35">
      <c r="A45" s="56" t="s">
        <v>265</v>
      </c>
      <c r="B45" s="32" t="s">
        <v>249</v>
      </c>
      <c r="C45" s="43" t="s">
        <v>15</v>
      </c>
      <c r="D45" s="39">
        <f>'BPU_LOT n°2'!D133</f>
        <v>0</v>
      </c>
      <c r="E45" s="81">
        <v>1</v>
      </c>
      <c r="F45" s="82">
        <f t="shared" si="2"/>
        <v>0</v>
      </c>
      <c r="G45" s="83">
        <f t="shared" si="4"/>
        <v>0</v>
      </c>
    </row>
    <row r="46" spans="1:7" ht="35" customHeight="1" x14ac:dyDescent="0.35">
      <c r="A46" s="56" t="s">
        <v>268</v>
      </c>
      <c r="B46" s="32" t="s">
        <v>252</v>
      </c>
      <c r="C46" s="43" t="s">
        <v>15</v>
      </c>
      <c r="D46" s="39">
        <f>'BPU_LOT n°2'!D136</f>
        <v>0</v>
      </c>
      <c r="E46" s="81">
        <v>1</v>
      </c>
      <c r="F46" s="82">
        <f t="shared" si="2"/>
        <v>0</v>
      </c>
      <c r="G46" s="83">
        <f t="shared" si="4"/>
        <v>0</v>
      </c>
    </row>
    <row r="47" spans="1:7" ht="35" customHeight="1" x14ac:dyDescent="0.35">
      <c r="A47" s="50"/>
      <c r="B47" s="108" t="s">
        <v>253</v>
      </c>
      <c r="C47" s="107"/>
      <c r="D47" s="107"/>
      <c r="E47" s="107"/>
      <c r="F47" s="107"/>
      <c r="G47" s="109"/>
    </row>
    <row r="48" spans="1:7" ht="35" customHeight="1" x14ac:dyDescent="0.35">
      <c r="A48" s="56" t="s">
        <v>285</v>
      </c>
      <c r="B48" s="32" t="s">
        <v>272</v>
      </c>
      <c r="C48" s="43" t="s">
        <v>15</v>
      </c>
      <c r="D48" s="39">
        <f>'BPU_LOT n°2'!D139</f>
        <v>0</v>
      </c>
      <c r="E48" s="81">
        <v>3</v>
      </c>
      <c r="F48" s="82">
        <f t="shared" si="2"/>
        <v>0</v>
      </c>
      <c r="G48" s="83">
        <f t="shared" si="4"/>
        <v>0</v>
      </c>
    </row>
    <row r="49" spans="1:7" ht="35" customHeight="1" x14ac:dyDescent="0.35">
      <c r="A49" s="56" t="s">
        <v>292</v>
      </c>
      <c r="B49" s="32" t="s">
        <v>279</v>
      </c>
      <c r="C49" s="43" t="s">
        <v>15</v>
      </c>
      <c r="D49" s="39">
        <f>'BPU_LOT n°2'!D146</f>
        <v>0</v>
      </c>
      <c r="E49" s="81">
        <v>1</v>
      </c>
      <c r="F49" s="82">
        <f t="shared" si="2"/>
        <v>0</v>
      </c>
      <c r="G49" s="83">
        <f t="shared" si="4"/>
        <v>0</v>
      </c>
    </row>
    <row r="50" spans="1:7" ht="35" customHeight="1" x14ac:dyDescent="0.35">
      <c r="A50" s="56" t="s">
        <v>293</v>
      </c>
      <c r="B50" s="32" t="s">
        <v>280</v>
      </c>
      <c r="C50" s="43" t="s">
        <v>2</v>
      </c>
      <c r="D50" s="39">
        <f>'BPU_LOT n°2'!D147</f>
        <v>0</v>
      </c>
      <c r="E50" s="81">
        <v>5</v>
      </c>
      <c r="F50" s="82">
        <f t="shared" si="2"/>
        <v>0</v>
      </c>
      <c r="G50" s="83">
        <f t="shared" si="4"/>
        <v>0</v>
      </c>
    </row>
    <row r="51" spans="1:7" ht="35" customHeight="1" x14ac:dyDescent="0.35">
      <c r="A51" s="56" t="s">
        <v>294</v>
      </c>
      <c r="B51" s="32" t="s">
        <v>281</v>
      </c>
      <c r="C51" s="43" t="s">
        <v>15</v>
      </c>
      <c r="D51" s="39">
        <f>'BPU_LOT n°2'!D148</f>
        <v>0</v>
      </c>
      <c r="E51" s="81">
        <v>2</v>
      </c>
      <c r="F51" s="82">
        <f t="shared" si="2"/>
        <v>0</v>
      </c>
      <c r="G51" s="83">
        <f t="shared" si="4"/>
        <v>0</v>
      </c>
    </row>
    <row r="52" spans="1:7" ht="35" customHeight="1" x14ac:dyDescent="0.35">
      <c r="A52" s="50"/>
      <c r="B52" s="108" t="s">
        <v>282</v>
      </c>
      <c r="C52" s="107"/>
      <c r="D52" s="107"/>
      <c r="E52" s="107"/>
      <c r="F52" s="107"/>
      <c r="G52" s="109"/>
    </row>
    <row r="53" spans="1:7" ht="35" customHeight="1" x14ac:dyDescent="0.35">
      <c r="A53" s="56" t="s">
        <v>319</v>
      </c>
      <c r="B53" s="32" t="s">
        <v>299</v>
      </c>
      <c r="C53" s="43" t="s">
        <v>15</v>
      </c>
      <c r="D53" s="39">
        <f>'BPU_LOT n°2'!D155</f>
        <v>0</v>
      </c>
      <c r="E53" s="81">
        <v>1</v>
      </c>
      <c r="F53" s="82">
        <f t="shared" si="2"/>
        <v>0</v>
      </c>
      <c r="G53" s="83">
        <f t="shared" si="4"/>
        <v>0</v>
      </c>
    </row>
    <row r="54" spans="1:7" ht="35" customHeight="1" x14ac:dyDescent="0.35">
      <c r="A54" s="56" t="s">
        <v>320</v>
      </c>
      <c r="B54" s="32" t="s">
        <v>298</v>
      </c>
      <c r="C54" s="43" t="s">
        <v>15</v>
      </c>
      <c r="D54" s="39">
        <f>'BPU_LOT n°2'!D156</f>
        <v>0</v>
      </c>
      <c r="E54" s="81">
        <v>1</v>
      </c>
      <c r="F54" s="82">
        <f t="shared" si="2"/>
        <v>0</v>
      </c>
      <c r="G54" s="83">
        <f t="shared" si="4"/>
        <v>0</v>
      </c>
    </row>
    <row r="55" spans="1:7" ht="35" customHeight="1" x14ac:dyDescent="0.35">
      <c r="A55" s="56" t="s">
        <v>321</v>
      </c>
      <c r="B55" s="32" t="s">
        <v>300</v>
      </c>
      <c r="C55" s="43" t="s">
        <v>15</v>
      </c>
      <c r="D55" s="39">
        <f>'BPU_LOT n°2'!D157</f>
        <v>0</v>
      </c>
      <c r="E55" s="81">
        <v>1</v>
      </c>
      <c r="F55" s="82">
        <f t="shared" si="2"/>
        <v>0</v>
      </c>
      <c r="G55" s="83">
        <f t="shared" si="4"/>
        <v>0</v>
      </c>
    </row>
    <row r="56" spans="1:7" ht="35" customHeight="1" x14ac:dyDescent="0.35">
      <c r="A56" s="56" t="s">
        <v>328</v>
      </c>
      <c r="B56" s="32" t="s">
        <v>307</v>
      </c>
      <c r="C56" s="43" t="s">
        <v>15</v>
      </c>
      <c r="D56" s="39">
        <f>'BPU_LOT n°2'!D164</f>
        <v>0</v>
      </c>
      <c r="E56" s="81">
        <v>1</v>
      </c>
      <c r="F56" s="82">
        <f>D56*E56</f>
        <v>0</v>
      </c>
      <c r="G56" s="83">
        <f>F56*1.085</f>
        <v>0</v>
      </c>
    </row>
    <row r="57" spans="1:7" ht="35" customHeight="1" x14ac:dyDescent="0.35">
      <c r="A57" s="56" t="s">
        <v>329</v>
      </c>
      <c r="B57" s="32" t="s">
        <v>308</v>
      </c>
      <c r="C57" s="43" t="s">
        <v>15</v>
      </c>
      <c r="D57" s="39">
        <f>'BPU_LOT n°2'!D165</f>
        <v>0</v>
      </c>
      <c r="E57" s="81">
        <v>1</v>
      </c>
      <c r="F57" s="82">
        <f t="shared" ref="F57:F61" si="5">D57*E57</f>
        <v>0</v>
      </c>
      <c r="G57" s="83">
        <f t="shared" si="4"/>
        <v>0</v>
      </c>
    </row>
    <row r="58" spans="1:7" ht="35" customHeight="1" x14ac:dyDescent="0.35">
      <c r="A58" s="56" t="s">
        <v>333</v>
      </c>
      <c r="B58" s="32" t="s">
        <v>312</v>
      </c>
      <c r="C58" s="43" t="s">
        <v>15</v>
      </c>
      <c r="D58" s="39">
        <f>'BPU_LOT n°2'!D169</f>
        <v>0</v>
      </c>
      <c r="E58" s="81">
        <v>1</v>
      </c>
      <c r="F58" s="82">
        <f t="shared" si="5"/>
        <v>0</v>
      </c>
      <c r="G58" s="83">
        <f t="shared" si="4"/>
        <v>0</v>
      </c>
    </row>
    <row r="59" spans="1:7" ht="35" customHeight="1" x14ac:dyDescent="0.35">
      <c r="A59" s="56" t="s">
        <v>334</v>
      </c>
      <c r="B59" s="32" t="s">
        <v>313</v>
      </c>
      <c r="C59" s="43" t="s">
        <v>15</v>
      </c>
      <c r="D59" s="39">
        <f>'BPU_LOT n°2'!D170</f>
        <v>0</v>
      </c>
      <c r="E59" s="81">
        <v>1</v>
      </c>
      <c r="F59" s="82">
        <f t="shared" si="5"/>
        <v>0</v>
      </c>
      <c r="G59" s="83">
        <f t="shared" si="4"/>
        <v>0</v>
      </c>
    </row>
    <row r="60" spans="1:7" ht="35" customHeight="1" x14ac:dyDescent="0.35">
      <c r="A60" s="56" t="s">
        <v>335</v>
      </c>
      <c r="B60" s="32" t="s">
        <v>314</v>
      </c>
      <c r="C60" s="43" t="s">
        <v>15</v>
      </c>
      <c r="D60" s="39">
        <f>'BPU_LOT n°2'!D171</f>
        <v>0</v>
      </c>
      <c r="E60" s="81">
        <v>1</v>
      </c>
      <c r="F60" s="82">
        <f t="shared" si="5"/>
        <v>0</v>
      </c>
      <c r="G60" s="83">
        <f t="shared" si="4"/>
        <v>0</v>
      </c>
    </row>
    <row r="61" spans="1:7" ht="35" customHeight="1" x14ac:dyDescent="0.35">
      <c r="A61" s="56" t="s">
        <v>376</v>
      </c>
      <c r="B61" s="64" t="s">
        <v>375</v>
      </c>
      <c r="C61" s="43" t="s">
        <v>15</v>
      </c>
      <c r="D61" s="39">
        <f>'BPU_LOT n°2'!D172</f>
        <v>0</v>
      </c>
      <c r="E61" s="81">
        <v>1</v>
      </c>
      <c r="F61" s="82">
        <f t="shared" si="5"/>
        <v>0</v>
      </c>
      <c r="G61" s="83">
        <f>F61*1.085</f>
        <v>0</v>
      </c>
    </row>
    <row r="62" spans="1:7" ht="35" customHeight="1" x14ac:dyDescent="0.35">
      <c r="A62" s="56" t="s">
        <v>408</v>
      </c>
      <c r="B62" s="32" t="s">
        <v>409</v>
      </c>
      <c r="C62" s="43" t="s">
        <v>0</v>
      </c>
      <c r="D62" s="39">
        <f>'BPU_LOT n°2'!D173</f>
        <v>0</v>
      </c>
      <c r="E62" s="81">
        <v>1</v>
      </c>
      <c r="F62" s="82">
        <f>D62*E62</f>
        <v>0</v>
      </c>
      <c r="G62" s="83">
        <f>F62*1.085</f>
        <v>0</v>
      </c>
    </row>
    <row r="63" spans="1:7" ht="35" customHeight="1" x14ac:dyDescent="0.35">
      <c r="A63" s="50"/>
      <c r="B63" s="108" t="s">
        <v>380</v>
      </c>
      <c r="C63" s="107"/>
      <c r="D63" s="107"/>
      <c r="E63" s="107"/>
      <c r="F63" s="107"/>
      <c r="G63" s="109"/>
    </row>
    <row r="64" spans="1:7" ht="35" customHeight="1" x14ac:dyDescent="0.35">
      <c r="A64" s="56" t="s">
        <v>348</v>
      </c>
      <c r="B64" s="32" t="s">
        <v>390</v>
      </c>
      <c r="C64" s="43" t="s">
        <v>15</v>
      </c>
      <c r="D64" s="39">
        <f>'BPU_LOT n°2'!D177</f>
        <v>0</v>
      </c>
      <c r="E64" s="81">
        <v>1</v>
      </c>
      <c r="F64" s="82">
        <f>D64*E64</f>
        <v>0</v>
      </c>
      <c r="G64" s="83">
        <f>F64*1.085</f>
        <v>0</v>
      </c>
    </row>
    <row r="65" spans="1:7" ht="35" customHeight="1" x14ac:dyDescent="0.35">
      <c r="A65" s="56" t="s">
        <v>349</v>
      </c>
      <c r="B65" s="32" t="s">
        <v>391</v>
      </c>
      <c r="C65" s="43" t="s">
        <v>0</v>
      </c>
      <c r="D65" s="39">
        <f>'BPU_LOT n°2'!D178</f>
        <v>0</v>
      </c>
      <c r="E65" s="81">
        <v>1</v>
      </c>
      <c r="F65" s="82">
        <f t="shared" si="2"/>
        <v>0</v>
      </c>
      <c r="G65" s="83">
        <f t="shared" si="4"/>
        <v>0</v>
      </c>
    </row>
    <row r="66" spans="1:7" ht="35" customHeight="1" x14ac:dyDescent="0.35">
      <c r="A66" s="56" t="s">
        <v>350</v>
      </c>
      <c r="B66" s="32" t="s">
        <v>392</v>
      </c>
      <c r="C66" s="43" t="s">
        <v>0</v>
      </c>
      <c r="D66" s="39">
        <f>'BPU_LOT n°2'!D179</f>
        <v>0</v>
      </c>
      <c r="E66" s="81">
        <v>1</v>
      </c>
      <c r="F66" s="82">
        <f t="shared" si="2"/>
        <v>0</v>
      </c>
      <c r="G66" s="83">
        <f t="shared" si="4"/>
        <v>0</v>
      </c>
    </row>
    <row r="67" spans="1:7" ht="35" customHeight="1" x14ac:dyDescent="0.35">
      <c r="A67" s="56" t="s">
        <v>351</v>
      </c>
      <c r="B67" s="32" t="s">
        <v>393</v>
      </c>
      <c r="C67" s="43" t="s">
        <v>0</v>
      </c>
      <c r="D67" s="39">
        <f>'BPU_LOT n°2'!D180</f>
        <v>0</v>
      </c>
      <c r="E67" s="81">
        <v>1</v>
      </c>
      <c r="F67" s="82">
        <f t="shared" si="2"/>
        <v>0</v>
      </c>
      <c r="G67" s="83">
        <f t="shared" si="4"/>
        <v>0</v>
      </c>
    </row>
    <row r="68" spans="1:7" ht="35" customHeight="1" x14ac:dyDescent="0.35">
      <c r="A68" s="56" t="s">
        <v>352</v>
      </c>
      <c r="B68" s="32" t="s">
        <v>394</v>
      </c>
      <c r="C68" s="43" t="s">
        <v>0</v>
      </c>
      <c r="D68" s="39">
        <f>'BPU_LOT n°2'!D181</f>
        <v>0</v>
      </c>
      <c r="E68" s="81">
        <v>1</v>
      </c>
      <c r="F68" s="82">
        <f t="shared" si="2"/>
        <v>0</v>
      </c>
      <c r="G68" s="83">
        <f t="shared" si="4"/>
        <v>0</v>
      </c>
    </row>
    <row r="69" spans="1:7" ht="35" customHeight="1" x14ac:dyDescent="0.35">
      <c r="A69" s="50"/>
      <c r="B69" s="108" t="s">
        <v>379</v>
      </c>
      <c r="C69" s="107"/>
      <c r="D69" s="107"/>
      <c r="E69" s="107"/>
      <c r="F69" s="107"/>
      <c r="G69" s="109"/>
    </row>
    <row r="70" spans="1:7" ht="35" customHeight="1" x14ac:dyDescent="0.35">
      <c r="A70" s="56" t="s">
        <v>359</v>
      </c>
      <c r="B70" s="32" t="s">
        <v>337</v>
      </c>
      <c r="C70" s="43" t="s">
        <v>15</v>
      </c>
      <c r="D70" s="39">
        <f>'BPU_LOT n°2'!D185</f>
        <v>0</v>
      </c>
      <c r="E70" s="81">
        <v>5</v>
      </c>
      <c r="F70" s="82">
        <f t="shared" si="2"/>
        <v>0</v>
      </c>
      <c r="G70" s="83">
        <f t="shared" si="4"/>
        <v>0</v>
      </c>
    </row>
    <row r="71" spans="1:7" ht="35" customHeight="1" x14ac:dyDescent="0.35">
      <c r="A71" s="56" t="s">
        <v>361</v>
      </c>
      <c r="B71" s="32" t="s">
        <v>339</v>
      </c>
      <c r="C71" s="43" t="s">
        <v>15</v>
      </c>
      <c r="D71" s="39">
        <f>'BPU_LOT n°2'!D187</f>
        <v>0</v>
      </c>
      <c r="E71" s="81">
        <v>5</v>
      </c>
      <c r="F71" s="82">
        <f t="shared" si="2"/>
        <v>0</v>
      </c>
      <c r="G71" s="83">
        <f t="shared" si="4"/>
        <v>0</v>
      </c>
    </row>
    <row r="72" spans="1:7" ht="35" customHeight="1" x14ac:dyDescent="0.35">
      <c r="A72" s="56" t="s">
        <v>362</v>
      </c>
      <c r="B72" s="32" t="s">
        <v>340</v>
      </c>
      <c r="C72" s="43" t="s">
        <v>15</v>
      </c>
      <c r="D72" s="39">
        <f>'BPU_LOT n°2'!D188</f>
        <v>0</v>
      </c>
      <c r="E72" s="81">
        <v>5</v>
      </c>
      <c r="F72" s="82">
        <f t="shared" si="2"/>
        <v>0</v>
      </c>
      <c r="G72" s="83">
        <f t="shared" si="4"/>
        <v>0</v>
      </c>
    </row>
    <row r="73" spans="1:7" ht="35" customHeight="1" x14ac:dyDescent="0.35">
      <c r="A73" s="56" t="s">
        <v>363</v>
      </c>
      <c r="B73" s="32" t="s">
        <v>341</v>
      </c>
      <c r="C73" s="43" t="s">
        <v>354</v>
      </c>
      <c r="D73" s="39">
        <f>'BPU_LOT n°2'!D189</f>
        <v>0</v>
      </c>
      <c r="E73" s="81">
        <v>10</v>
      </c>
      <c r="F73" s="82">
        <f t="shared" si="2"/>
        <v>0</v>
      </c>
      <c r="G73" s="83">
        <f t="shared" si="4"/>
        <v>0</v>
      </c>
    </row>
    <row r="74" spans="1:7" ht="35" customHeight="1" x14ac:dyDescent="0.35">
      <c r="A74" s="56" t="s">
        <v>387</v>
      </c>
      <c r="B74" s="32" t="s">
        <v>37</v>
      </c>
      <c r="C74" s="33" t="s">
        <v>29</v>
      </c>
      <c r="D74" s="39">
        <f>'BPU_LOT n°2'!D196</f>
        <v>0</v>
      </c>
      <c r="E74" s="81">
        <f>5*2</f>
        <v>10</v>
      </c>
      <c r="F74" s="82">
        <f t="shared" si="2"/>
        <v>0</v>
      </c>
      <c r="G74" s="83">
        <f t="shared" si="4"/>
        <v>0</v>
      </c>
    </row>
    <row r="75" spans="1:7" ht="35" customHeight="1" x14ac:dyDescent="0.35">
      <c r="A75" s="56" t="s">
        <v>388</v>
      </c>
      <c r="B75" s="32" t="s">
        <v>38</v>
      </c>
      <c r="C75" s="33" t="s">
        <v>29</v>
      </c>
      <c r="D75" s="39">
        <f>'BPU_LOT n°2'!D197</f>
        <v>0</v>
      </c>
      <c r="E75" s="81">
        <v>10</v>
      </c>
      <c r="F75" s="82">
        <f t="shared" si="2"/>
        <v>0</v>
      </c>
      <c r="G75" s="83">
        <f t="shared" si="4"/>
        <v>0</v>
      </c>
    </row>
    <row r="76" spans="1:7" ht="35" customHeight="1" x14ac:dyDescent="0.35">
      <c r="A76" s="56" t="s">
        <v>389</v>
      </c>
      <c r="B76" s="32" t="s">
        <v>347</v>
      </c>
      <c r="C76" s="43" t="s">
        <v>15</v>
      </c>
      <c r="D76" s="39">
        <f>'BPU_LOT n°2'!D198</f>
        <v>0</v>
      </c>
      <c r="E76" s="81">
        <v>1</v>
      </c>
      <c r="F76" s="82">
        <f t="shared" ref="F76" si="6">D76*E76</f>
        <v>0</v>
      </c>
      <c r="G76" s="83">
        <f t="shared" si="4"/>
        <v>0</v>
      </c>
    </row>
    <row r="77" spans="1:7" ht="50.25" customHeight="1" thickBot="1" x14ac:dyDescent="0.4">
      <c r="A77" s="50"/>
      <c r="B77" s="106" t="s">
        <v>419</v>
      </c>
      <c r="C77" s="107"/>
      <c r="D77" s="107"/>
      <c r="E77" s="107"/>
      <c r="F77" s="107"/>
      <c r="G77" s="107"/>
    </row>
    <row r="78" spans="1:7" ht="48.75" customHeight="1" thickBot="1" x14ac:dyDescent="0.4">
      <c r="C78" s="18" t="s">
        <v>4</v>
      </c>
      <c r="D78" s="19" t="s">
        <v>9</v>
      </c>
      <c r="E78" s="133"/>
    </row>
    <row r="79" spans="1:7" ht="36" customHeight="1" x14ac:dyDescent="0.35">
      <c r="A79" s="52" t="s">
        <v>420</v>
      </c>
      <c r="B79" s="20" t="s">
        <v>24</v>
      </c>
      <c r="C79" s="21" t="s">
        <v>8</v>
      </c>
      <c r="D79" s="134">
        <f>'BPU_LOT n°2'!D201</f>
        <v>0</v>
      </c>
      <c r="E79" s="86"/>
      <c r="G79" s="16"/>
    </row>
    <row r="80" spans="1:7" ht="36" customHeight="1" x14ac:dyDescent="0.35">
      <c r="A80" s="53" t="s">
        <v>421</v>
      </c>
      <c r="B80" s="61" t="s">
        <v>25</v>
      </c>
      <c r="C80" s="62" t="s">
        <v>8</v>
      </c>
      <c r="D80" s="63">
        <f>'BPU_LOT n°2'!D202</f>
        <v>0</v>
      </c>
      <c r="E80" s="86"/>
      <c r="G80" s="16"/>
    </row>
    <row r="81" spans="1:7" ht="36" customHeight="1" x14ac:dyDescent="0.35">
      <c r="A81" s="53" t="s">
        <v>422</v>
      </c>
      <c r="B81" s="61" t="s">
        <v>26</v>
      </c>
      <c r="C81" s="62" t="s">
        <v>8</v>
      </c>
      <c r="D81" s="63">
        <f>'BPU_LOT n°2'!D203</f>
        <v>0</v>
      </c>
      <c r="E81" s="86"/>
      <c r="G81" s="16"/>
    </row>
    <row r="82" spans="1:7" ht="36" customHeight="1" x14ac:dyDescent="0.35">
      <c r="A82" s="53" t="s">
        <v>423</v>
      </c>
      <c r="B82" s="61" t="s">
        <v>27</v>
      </c>
      <c r="C82" s="62" t="s">
        <v>8</v>
      </c>
      <c r="D82" s="63">
        <f>'BPU_LOT n°2'!D204</f>
        <v>0</v>
      </c>
      <c r="E82" s="86"/>
      <c r="G82" s="16"/>
    </row>
    <row r="83" spans="1:7" ht="36" customHeight="1" x14ac:dyDescent="0.35">
      <c r="A83" s="53" t="s">
        <v>424</v>
      </c>
      <c r="B83" s="61" t="s">
        <v>28</v>
      </c>
      <c r="C83" s="62" t="s">
        <v>8</v>
      </c>
      <c r="D83" s="63">
        <f>'BPU_LOT n°2'!D205</f>
        <v>0</v>
      </c>
      <c r="E83" s="86"/>
      <c r="G83" s="16"/>
    </row>
    <row r="84" spans="1:7" ht="36" customHeight="1" thickBot="1" x14ac:dyDescent="0.4">
      <c r="A84" s="54" t="s">
        <v>425</v>
      </c>
      <c r="B84" s="58" t="s">
        <v>357</v>
      </c>
      <c r="C84" s="59" t="s">
        <v>8</v>
      </c>
      <c r="D84" s="135">
        <f>'BPU_LOT n°2'!D206</f>
        <v>0</v>
      </c>
      <c r="E84" s="86"/>
      <c r="G84" s="16"/>
    </row>
    <row r="86" spans="1:7" ht="28" x14ac:dyDescent="0.35">
      <c r="B86" s="23" t="s">
        <v>400</v>
      </c>
    </row>
    <row r="90" spans="1:7" ht="14.5" thickBot="1" x14ac:dyDescent="0.4"/>
    <row r="91" spans="1:7" ht="18.5" thickBot="1" x14ac:dyDescent="0.45">
      <c r="C91" s="118" t="s">
        <v>426</v>
      </c>
      <c r="D91" s="119"/>
      <c r="E91" s="119"/>
      <c r="F91" s="88" t="s">
        <v>417</v>
      </c>
      <c r="G91" s="89" t="s">
        <v>427</v>
      </c>
    </row>
    <row r="92" spans="1:7" ht="25" customHeight="1" x14ac:dyDescent="0.35">
      <c r="C92" s="120" t="str">
        <f>B3</f>
        <v xml:space="preserve">1- ETUDES </v>
      </c>
      <c r="D92" s="121"/>
      <c r="E92" s="121"/>
      <c r="F92" s="90">
        <f>SUM(F4)</f>
        <v>0</v>
      </c>
      <c r="G92" s="91">
        <f>F92*1.085</f>
        <v>0</v>
      </c>
    </row>
    <row r="93" spans="1:7" ht="25" customHeight="1" x14ac:dyDescent="0.35">
      <c r="C93" s="116" t="str">
        <f>B6</f>
        <v xml:space="preserve">2- INSTALLATIONS DE CHANTIER </v>
      </c>
      <c r="D93" s="117"/>
      <c r="E93" s="117"/>
      <c r="F93" s="82">
        <f>SUM(F7:F10)</f>
        <v>0</v>
      </c>
      <c r="G93" s="83">
        <f t="shared" ref="G93:G104" si="7">F93*1.085</f>
        <v>0</v>
      </c>
    </row>
    <row r="94" spans="1:7" ht="25" customHeight="1" x14ac:dyDescent="0.35">
      <c r="C94" s="116" t="str">
        <f>B11</f>
        <v>3 - Modulaires</v>
      </c>
      <c r="D94" s="117"/>
      <c r="E94" s="117"/>
      <c r="F94" s="82">
        <f>SUM(F12:F14)</f>
        <v>0</v>
      </c>
      <c r="G94" s="83">
        <f t="shared" si="7"/>
        <v>0</v>
      </c>
    </row>
    <row r="95" spans="1:7" ht="25" customHeight="1" x14ac:dyDescent="0.35">
      <c r="C95" s="116" t="str">
        <f>B15</f>
        <v>4 - REVETEMENTS DE SOL</v>
      </c>
      <c r="D95" s="117"/>
      <c r="E95" s="117"/>
      <c r="F95" s="82">
        <f>SUM(F16:F17)</f>
        <v>0</v>
      </c>
      <c r="G95" s="83">
        <f t="shared" si="7"/>
        <v>0</v>
      </c>
    </row>
    <row r="96" spans="1:7" ht="25" customHeight="1" x14ac:dyDescent="0.35">
      <c r="C96" s="116" t="str">
        <f>B18</f>
        <v>5 - OUVRAGES METALLIQUES</v>
      </c>
      <c r="D96" s="117"/>
      <c r="E96" s="117"/>
      <c r="F96" s="82">
        <f>SUM(F19:F20)</f>
        <v>0</v>
      </c>
      <c r="G96" s="83">
        <f t="shared" si="7"/>
        <v>0</v>
      </c>
    </row>
    <row r="97" spans="3:7" ht="25" customHeight="1" x14ac:dyDescent="0.35">
      <c r="C97" s="92" t="str">
        <f>B21</f>
        <v xml:space="preserve">6 - CLOISONS – DOUBLAGES – PLAFONDS – MENUISERIES INTERIEURES </v>
      </c>
      <c r="D97" s="93"/>
      <c r="E97" s="94"/>
      <c r="F97" s="82">
        <f>SUM(F22:F25)</f>
        <v>0</v>
      </c>
      <c r="G97" s="83">
        <f t="shared" si="7"/>
        <v>0</v>
      </c>
    </row>
    <row r="98" spans="3:7" ht="25" customHeight="1" x14ac:dyDescent="0.35">
      <c r="C98" s="92" t="str">
        <f>B26</f>
        <v xml:space="preserve">7 - MENUISERIES EXTERIEURES ET ACCESSOIRES </v>
      </c>
      <c r="D98" s="93"/>
      <c r="E98" s="94"/>
      <c r="F98" s="82">
        <f>SUM(F27:F34)</f>
        <v>0</v>
      </c>
      <c r="G98" s="83">
        <f t="shared" si="7"/>
        <v>0</v>
      </c>
    </row>
    <row r="99" spans="3:7" ht="25" customHeight="1" x14ac:dyDescent="0.35">
      <c r="C99" s="122" t="str">
        <f>B35</f>
        <v>8 - PEINTURE</v>
      </c>
      <c r="D99" s="123"/>
      <c r="E99" s="124"/>
      <c r="F99" s="82">
        <f>SUM(F36:F37)</f>
        <v>0</v>
      </c>
      <c r="G99" s="83">
        <f t="shared" si="7"/>
        <v>0</v>
      </c>
    </row>
    <row r="100" spans="3:7" ht="25" customHeight="1" x14ac:dyDescent="0.35">
      <c r="C100" s="122" t="str">
        <f>B38</f>
        <v xml:space="preserve">9 - COURANT FORT – COURANT FAIBLE </v>
      </c>
      <c r="D100" s="123"/>
      <c r="E100" s="124"/>
      <c r="F100" s="82">
        <f>SUM(F39:F46)</f>
        <v>0</v>
      </c>
      <c r="G100" s="83">
        <f t="shared" si="7"/>
        <v>0</v>
      </c>
    </row>
    <row r="101" spans="3:7" ht="25" customHeight="1" x14ac:dyDescent="0.35">
      <c r="C101" s="122" t="str">
        <f>B47</f>
        <v>10 - CLIMATISATION - VMC</v>
      </c>
      <c r="D101" s="123"/>
      <c r="E101" s="124"/>
      <c r="F101" s="82">
        <f>SUM(F48:F51)</f>
        <v>0</v>
      </c>
      <c r="G101" s="83">
        <f t="shared" si="7"/>
        <v>0</v>
      </c>
    </row>
    <row r="102" spans="3:7" ht="25" customHeight="1" x14ac:dyDescent="0.35">
      <c r="C102" s="122" t="str">
        <f>B52</f>
        <v xml:space="preserve">11 - SANITAIRES ET ACCESSOIRES </v>
      </c>
      <c r="D102" s="123"/>
      <c r="E102" s="124"/>
      <c r="F102" s="82">
        <f>SUM(F53:F62)</f>
        <v>0</v>
      </c>
      <c r="G102" s="83">
        <f t="shared" si="7"/>
        <v>0</v>
      </c>
    </row>
    <row r="103" spans="3:7" ht="25" customHeight="1" x14ac:dyDescent="0.35">
      <c r="C103" s="122" t="str">
        <f>B63</f>
        <v>12 - SIGNALETIQUE ET SECURITE INCENDIE</v>
      </c>
      <c r="D103" s="123"/>
      <c r="E103" s="124"/>
      <c r="F103" s="82">
        <f>SUM(F64:F68)</f>
        <v>0</v>
      </c>
      <c r="G103" s="83">
        <f t="shared" si="7"/>
        <v>0</v>
      </c>
    </row>
    <row r="104" spans="3:7" ht="25" customHeight="1" thickBot="1" x14ac:dyDescent="0.4">
      <c r="C104" s="125" t="str">
        <f>B69</f>
        <v xml:space="preserve">13 -TRANSPORT – GRUTAGE – POSE MODULAIRE – REPARATION – REEMPLOI </v>
      </c>
      <c r="D104" s="126"/>
      <c r="E104" s="127"/>
      <c r="F104" s="95">
        <f>SUM(F70:F76)</f>
        <v>0</v>
      </c>
      <c r="G104" s="96">
        <f t="shared" si="7"/>
        <v>0</v>
      </c>
    </row>
    <row r="105" spans="3:7" ht="14.5" thickBot="1" x14ac:dyDescent="0.4">
      <c r="C105" s="128" t="s">
        <v>432</v>
      </c>
      <c r="D105" s="129"/>
      <c r="E105" s="130"/>
      <c r="F105" s="131">
        <f>SUM(F92:F104)</f>
        <v>0</v>
      </c>
      <c r="G105" s="132">
        <f t="shared" ref="G105" si="8">F105*1.085</f>
        <v>0</v>
      </c>
    </row>
  </sheetData>
  <mergeCells count="28">
    <mergeCell ref="C105:E105"/>
    <mergeCell ref="C102:E102"/>
    <mergeCell ref="C103:E103"/>
    <mergeCell ref="C104:E104"/>
    <mergeCell ref="C94:E94"/>
    <mergeCell ref="C95:E95"/>
    <mergeCell ref="C96:E96"/>
    <mergeCell ref="C99:E99"/>
    <mergeCell ref="C100:E100"/>
    <mergeCell ref="C101:E101"/>
    <mergeCell ref="C93:E93"/>
    <mergeCell ref="B21:G21"/>
    <mergeCell ref="B26:G26"/>
    <mergeCell ref="B35:G35"/>
    <mergeCell ref="B38:G38"/>
    <mergeCell ref="B47:G47"/>
    <mergeCell ref="B52:G52"/>
    <mergeCell ref="B63:G63"/>
    <mergeCell ref="B69:G69"/>
    <mergeCell ref="B77:G77"/>
    <mergeCell ref="C91:E91"/>
    <mergeCell ref="C92:E92"/>
    <mergeCell ref="B18:G18"/>
    <mergeCell ref="A1:G1"/>
    <mergeCell ref="B3:G3"/>
    <mergeCell ref="B6:G6"/>
    <mergeCell ref="B11:G11"/>
    <mergeCell ref="B15:G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orientation="portrait" r:id="rId1"/>
  <headerFooter>
    <oddFooter>&amp;L&amp;A&amp;C&amp;F&amp;R&amp;P/&amp;N</oddFooter>
  </headerFooter>
  <rowBreaks count="3" manualBreakCount="3">
    <brk id="20" max="6" man="1"/>
    <brk id="46" max="6" man="1"/>
    <brk id="6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PG_BPU_Lot n°2</vt:lpstr>
      <vt:lpstr>BPU_LOT n°2</vt:lpstr>
      <vt:lpstr>PG_DQE_Lot n°2</vt:lpstr>
      <vt:lpstr>DQE_LOT n°2_chantier type</vt:lpstr>
      <vt:lpstr>'PG_BPU_Lot n°2'!_Hlk38621296</vt:lpstr>
      <vt:lpstr>'PG_DQE_Lot n°2'!_Hlk38621296</vt:lpstr>
      <vt:lpstr>'BPU_LOT n°2'!Zone_d_impression</vt:lpstr>
      <vt:lpstr>'DQE_LOT n°2_chantier type'!Zone_d_impression</vt:lpstr>
      <vt:lpstr>'PG_BPU_Lot n°2'!Zone_d_impression</vt:lpstr>
      <vt:lpstr>'PG_DQE_Lot n°2'!Zone_d_impression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Opérateur</dc:creator>
  <cp:lastModifiedBy>Anastasia Komkina</cp:lastModifiedBy>
  <cp:lastPrinted>2021-07-26T18:18:55Z</cp:lastPrinted>
  <dcterms:created xsi:type="dcterms:W3CDTF">2020-05-26T15:19:52Z</dcterms:created>
  <dcterms:modified xsi:type="dcterms:W3CDTF">2025-12-12T12:49:02Z</dcterms:modified>
</cp:coreProperties>
</file>